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7-2017-AR-BX-K012 COAP FFY2017\OCFO\"/>
    </mc:Choice>
  </mc:AlternateContent>
  <bookViews>
    <workbookView xWindow="2796" yWindow="0" windowWidth="28800" windowHeight="14100" tabRatio="667"/>
  </bookViews>
  <sheets>
    <sheet name="Summary" sheetId="3" r:id="rId1"/>
    <sheet name="Pivot" sheetId="6" r:id="rId2"/>
    <sheet name="Cardinal Data" sheetId="15" r:id="rId3"/>
    <sheet name="TB" sheetId="16" r:id="rId4"/>
    <sheet name="GrantNumber_2017ARBXK012" sheetId="13" r:id="rId5"/>
  </sheets>
  <calcPr calcId="162913"/>
  <pivotCaches>
    <pivotCache cacheId="12" r:id="rId6"/>
  </pivotCaches>
</workbook>
</file>

<file path=xl/calcChain.xml><?xml version="1.0" encoding="utf-8"?>
<calcChain xmlns="http://schemas.openxmlformats.org/spreadsheetml/2006/main">
  <c r="D10" i="6" l="1"/>
  <c r="B6" i="3" l="1"/>
  <c r="D7" i="6"/>
  <c r="F7" i="6" l="1"/>
  <c r="D8" i="6"/>
  <c r="E6" i="3"/>
  <c r="D14" i="3"/>
  <c r="C12" i="3" l="1"/>
  <c r="B8" i="3"/>
  <c r="D12" i="3"/>
  <c r="B9" i="3"/>
  <c r="B14" i="3" s="1"/>
  <c r="C14" i="3"/>
  <c r="B12" i="3" l="1"/>
</calcChain>
</file>

<file path=xl/sharedStrings.xml><?xml version="1.0" encoding="utf-8"?>
<sst xmlns="http://schemas.openxmlformats.org/spreadsheetml/2006/main" count="2127" uniqueCount="260">
  <si>
    <t>14000</t>
  </si>
  <si>
    <t>101010</t>
  </si>
  <si>
    <t>CJS46801</t>
  </si>
  <si>
    <t>390001</t>
  </si>
  <si>
    <t>EX00848257</t>
  </si>
  <si>
    <t>10000</t>
  </si>
  <si>
    <t>5012270</t>
  </si>
  <si>
    <t>0000179744</t>
  </si>
  <si>
    <t>MANDATORY FED GRANT TRNG-DC</t>
  </si>
  <si>
    <t>Expense Accrual Journal</t>
  </si>
  <si>
    <t>205025</t>
  </si>
  <si>
    <t>EX00848975</t>
  </si>
  <si>
    <t>Expense Payment Journal</t>
  </si>
  <si>
    <t>0000861566</t>
  </si>
  <si>
    <t>5012480</t>
  </si>
  <si>
    <t>Media Services</t>
  </si>
  <si>
    <t>Cash With The Treasurer Of VA</t>
  </si>
  <si>
    <t>AR00903034</t>
  </si>
  <si>
    <t>4016540</t>
  </si>
  <si>
    <t>41405471</t>
  </si>
  <si>
    <t>18-05-22AR_DIRJRNL2428</t>
  </si>
  <si>
    <t>AR Direct Cash Journal</t>
  </si>
  <si>
    <t>0000985159</t>
  </si>
  <si>
    <t>390002</t>
  </si>
  <si>
    <t>5012110</t>
  </si>
  <si>
    <t>Express Services</t>
  </si>
  <si>
    <t>AR01106180</t>
  </si>
  <si>
    <t>41406008</t>
  </si>
  <si>
    <t>19-01-15AR_DIRJRNL3038</t>
  </si>
  <si>
    <t>4016838</t>
  </si>
  <si>
    <t>Row Labels</t>
  </si>
  <si>
    <t>Grand Total</t>
  </si>
  <si>
    <t>Total</t>
  </si>
  <si>
    <t>Award</t>
  </si>
  <si>
    <t>Revenue</t>
  </si>
  <si>
    <t>Federal Expenditures</t>
  </si>
  <si>
    <t>General Fund Expenditures</t>
  </si>
  <si>
    <t>Cash on Hand</t>
  </si>
  <si>
    <t>Award Not Spent/OverExpended</t>
  </si>
  <si>
    <t xml:space="preserve">
Admin</t>
  </si>
  <si>
    <t>Match</t>
  </si>
  <si>
    <t>$100,000 Planning</t>
  </si>
  <si>
    <t>$750,000 Implementation</t>
  </si>
  <si>
    <t>Will grant awards to subrecipients</t>
  </si>
  <si>
    <t>10/1/17-9/30/21</t>
  </si>
  <si>
    <t>99999</t>
  </si>
  <si>
    <t>EX</t>
  </si>
  <si>
    <t>5013120</t>
  </si>
  <si>
    <t>10330</t>
  </si>
  <si>
    <t>10230</t>
  </si>
  <si>
    <t>ONL</t>
  </si>
  <si>
    <t>AR</t>
  </si>
  <si>
    <t>10220</t>
  </si>
  <si>
    <t>90000</t>
  </si>
  <si>
    <t>DCJS COAP CONFERENCE</t>
  </si>
  <si>
    <t>EX01354851</t>
  </si>
  <si>
    <t>0000258251</t>
  </si>
  <si>
    <t>5012820</t>
  </si>
  <si>
    <t>10340</t>
  </si>
  <si>
    <t>5012880</t>
  </si>
  <si>
    <t>EX01355464</t>
  </si>
  <si>
    <t>Accounts Payable</t>
  </si>
  <si>
    <t>AP01358552</t>
  </si>
  <si>
    <t>00019553</t>
  </si>
  <si>
    <t>AP</t>
  </si>
  <si>
    <t>5012150</t>
  </si>
  <si>
    <t>EP3084437</t>
  </si>
  <si>
    <t>AP Payments</t>
  </si>
  <si>
    <t>AP01358967</t>
  </si>
  <si>
    <t>19-11-05AR_DIRJRNL4209</t>
  </si>
  <si>
    <t>AR01364378</t>
  </si>
  <si>
    <t>41406088</t>
  </si>
  <si>
    <t>19-11-12AR_DIRJRNL4230</t>
  </si>
  <si>
    <t>AR01369832</t>
  </si>
  <si>
    <t>41406090</t>
  </si>
  <si>
    <t>0001380222</t>
  </si>
  <si>
    <t>SPJ</t>
  </si>
  <si>
    <t>PCO2478810</t>
  </si>
  <si>
    <t>NCJA CONFERENCE</t>
  </si>
  <si>
    <t>EX01393726</t>
  </si>
  <si>
    <t>0000264716</t>
  </si>
  <si>
    <t>EX01392995</t>
  </si>
  <si>
    <t>10310</t>
  </si>
  <si>
    <t>AP01395510</t>
  </si>
  <si>
    <t>00020136</t>
  </si>
  <si>
    <t>5014510</t>
  </si>
  <si>
    <t>MOA# FY20-001 COAP Grnt Expend</t>
  </si>
  <si>
    <t>AP01395850</t>
  </si>
  <si>
    <t>19-12-17AR_DIRJRNL4331</t>
  </si>
  <si>
    <t>AR01398017</t>
  </si>
  <si>
    <t>41406100</t>
  </si>
  <si>
    <t>AP01420182</t>
  </si>
  <si>
    <t>00020477</t>
  </si>
  <si>
    <t>19-12-23AR_DIRJRNL4355</t>
  </si>
  <si>
    <t>AR01403018</t>
  </si>
  <si>
    <t>41406104</t>
  </si>
  <si>
    <t>AP01406790</t>
  </si>
  <si>
    <t>EP3125851</t>
  </si>
  <si>
    <t>20-01-13AR_DIRJRNL4419</t>
  </si>
  <si>
    <t>AR01417410</t>
  </si>
  <si>
    <t>41406016</t>
  </si>
  <si>
    <t>5012830</t>
  </si>
  <si>
    <t>5012440</t>
  </si>
  <si>
    <t>IDC Charged</t>
  </si>
  <si>
    <t>MOA with DBHDS</t>
  </si>
  <si>
    <t>grantawardtitle</t>
  </si>
  <si>
    <t>grantnumber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</si>
  <si>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</si>
  <si>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</si>
  <si>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</si>
  <si>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</si>
  <si>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</si>
  <si>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</si>
  <si>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</si>
  <si>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</si>
  <si>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</si>
  <si>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</si>
  <si>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</si>
  <si>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</si>
  <si>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</si>
  <si>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</si>
  <si>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</si>
  <si>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</si>
  <si>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</si>
  <si>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</si>
  <si>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</si>
  <si>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</si>
  <si>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</si>
  <si>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</si>
  <si>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</si>
  <si>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</si>
  <si>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</si>
  <si>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</si>
  <si>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</si>
  <si>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</si>
  <si>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</si>
  <si>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</si>
  <si>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</si>
  <si>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</si>
  <si>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</si>
  <si>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</si>
  <si>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</si>
  <si>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cardinal_id</t>
  </si>
  <si>
    <t>cardinal_line</t>
  </si>
  <si>
    <t>cardinal_date</t>
  </si>
  <si>
    <t>jrnl_ln_ref</t>
  </si>
  <si>
    <t>deptid</t>
  </si>
  <si>
    <t>fips</t>
  </si>
  <si>
    <t>asset</t>
  </si>
  <si>
    <t>source</t>
  </si>
  <si>
    <t>ledger_group</t>
  </si>
  <si>
    <t>majorobject</t>
  </si>
  <si>
    <t>business_unit_jrnl</t>
  </si>
  <si>
    <t>acct_type</t>
  </si>
  <si>
    <t>bud_cat</t>
  </si>
  <si>
    <t>srvc_area_cd</t>
  </si>
  <si>
    <t>pgm</t>
  </si>
  <si>
    <t>srvc_area</t>
  </si>
  <si>
    <t>cardinal_employee</t>
  </si>
  <si>
    <t>GL COA Journal Query</t>
  </si>
  <si>
    <t xml:space="preserve"> 145</t>
  </si>
  <si>
    <t>GL Business Unit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</si>
  <si>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</si>
  <si>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</si>
  <si>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</si>
  <si>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</si>
  <si>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</si>
  <si>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</si>
  <si>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</si>
  <si>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</si>
  <si>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</si>
  <si>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</si>
  <si>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</si>
  <si>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</si>
  <si>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</si>
  <si>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</si>
  <si>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</si>
  <si>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</si>
  <si>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</si>
  <si>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</si>
  <si>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</si>
  <si>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</si>
  <si>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</si>
  <si>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</si>
  <si>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</si>
  <si>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Description (if included)</t>
  </si>
  <si>
    <t>Bank of America Card Reconciliation Report March 2018</t>
  </si>
  <si>
    <t>STATE</t>
  </si>
  <si>
    <t>Bank of America Card June 16, 2018-July 15, 2018</t>
  </si>
  <si>
    <t>Bank of America Card September 16, 2019-October 15, 2019</t>
  </si>
  <si>
    <t>AP01584463</t>
  </si>
  <si>
    <t>00023153</t>
  </si>
  <si>
    <t>5014520</t>
  </si>
  <si>
    <t>488</t>
  </si>
  <si>
    <t>20-A4959OA17 - COAP</t>
  </si>
  <si>
    <t>AR01586184</t>
  </si>
  <si>
    <t>41406173</t>
  </si>
  <si>
    <t>20-08-17AR_DIRJRNL5141</t>
  </si>
  <si>
    <t>AP01586398</t>
  </si>
  <si>
    <t>AP01610298</t>
  </si>
  <si>
    <t>00023643</t>
  </si>
  <si>
    <t>580</t>
  </si>
  <si>
    <t>20-A4956OA17-COAP</t>
  </si>
  <si>
    <t>AP01612655</t>
  </si>
  <si>
    <t>AR01615614</t>
  </si>
  <si>
    <t>41406184</t>
  </si>
  <si>
    <t>20-09-25AR_DIRJRNL5300</t>
  </si>
  <si>
    <t>Sum of Amount</t>
  </si>
  <si>
    <t>Commonwealth of Virginia</t>
  </si>
  <si>
    <t>CARDINAL TRIAL BALANCE REPORT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</si>
  <si>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</si>
  <si>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</si>
  <si>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</si>
  <si>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</si>
  <si>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</si>
  <si>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</si>
  <si>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</si>
  <si>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</si>
  <si>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</si>
  <si>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</si>
  <si>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ACTUALS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</si>
  <si>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</si>
  <si>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</si>
  <si>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</si>
  <si>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</si>
  <si>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</si>
  <si>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</si>
  <si>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</si>
  <si>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</si>
  <si>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</si>
  <si>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</si>
  <si>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AR01682790</t>
  </si>
  <si>
    <t>41406196</t>
  </si>
  <si>
    <t>20-12-29AR_DIRJRNL5560</t>
  </si>
  <si>
    <t>2017ARBXK012</t>
  </si>
  <si>
    <r>
      <rPr>
        <sz val="11"/>
        <color rgb="FFFF0000"/>
        <rFont val="Calibri"/>
        <family val="2"/>
        <scheme val="minor"/>
      </rPr>
      <t>CJS 46801</t>
    </r>
    <r>
      <rPr>
        <sz val="11"/>
        <color indexed="8"/>
        <rFont val="Calibri"/>
        <family val="2"/>
        <scheme val="minor"/>
      </rPr>
      <t xml:space="preserve">
Grant</t>
    </r>
  </si>
  <si>
    <t>5652</t>
  </si>
  <si>
    <t>21-02-03AR_DIRJRNL5652</t>
  </si>
  <si>
    <t>00025461</t>
  </si>
  <si>
    <t>MOA#FY20-001</t>
  </si>
  <si>
    <t>AR01709213</t>
  </si>
  <si>
    <t>AP01710952</t>
  </si>
  <si>
    <t>5012190</t>
  </si>
  <si>
    <t>5012240</t>
  </si>
  <si>
    <t>5022240</t>
  </si>
  <si>
    <t>AP01711214</t>
  </si>
  <si>
    <t>Accts Payable-AP/EX Accruals</t>
  </si>
  <si>
    <t>AR01737436</t>
  </si>
  <si>
    <t>41406212</t>
  </si>
  <si>
    <t>21-03-10AR_DIRJRNL5753</t>
  </si>
  <si>
    <t>AP01738202</t>
  </si>
  <si>
    <t>00024518</t>
  </si>
  <si>
    <t>00025226</t>
  </si>
  <si>
    <t>20-A4959OA17-COAP</t>
  </si>
  <si>
    <t>20-A4959OA17 COAP</t>
  </si>
  <si>
    <t>AP01738677</t>
  </si>
  <si>
    <t>(blank)</t>
  </si>
  <si>
    <t>Comprehensive Opioid Abuse Site - Based Program 3.31.21</t>
  </si>
  <si>
    <t>Run Date: 04/12/2021</t>
  </si>
  <si>
    <t>Run Time: 08:47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</si>
</sst>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</cellStyleXfs>
  <cellXfs count="3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1" applyFont="1" applyFill="1"/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3" fillId="0" borderId="0" xfId="0" applyFont="1"/>
    <xf numFmtId="0" fontId="6" fillId="0" borderId="0" xfId="3"/>
    <xf numFmtId="22" fontId="6" fillId="0" borderId="0" xfId="3" applyNumberFormat="1"/>
    <xf numFmtId="0" fontId="7" fillId="2" borderId="4" xfId="0" applyFont="1" applyFill="1" applyBorder="1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8" fillId="0" borderId="0" xfId="1" applyNumberFormat="1" applyFont="1" applyFill="1" applyBorder="1" applyAlignment="1">
      <alignment horizontal="left"/>
    </xf>
    <xf numFmtId="0" fontId="0" fillId="3" borderId="0" xfId="0" applyFill="1"/>
    <xf numFmtId="0" fontId="9" fillId="0" borderId="0" xfId="0" applyFont="1"/>
    <xf numFmtId="43" fontId="9" fillId="0" borderId="0" xfId="1" applyFon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Gindhart" refreshedDate="44298.643656018518" createdVersion="6" refreshedVersion="6" minRefreshableVersion="3" recordCount="173">
  <cacheSource type="worksheet">
    <worksheetSource ref="A2:Y1500" sheet="Cardinal Data"/>
  </cacheSource>
  <cacheFields count="25">
    <cacheField name="GL Business Unit" numFmtId="0">
      <sharedItems containsBlank="1"/>
    </cacheField>
    <cacheField name="Fiscal Year" numFmtId="1">
      <sharedItems containsString="0" containsBlank="1" containsNumber="1" containsInteger="1" minValue="2018" maxValue="2021"/>
    </cacheField>
    <cacheField name="Accounting Period" numFmtId="1">
      <sharedItems containsString="0" containsBlank="1" containsNumber="1" containsInteger="1" minValue="2" maxValue="11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14">
      <sharedItems containsNonDate="0" containsDate="1" containsString="0" containsBlank="1" minDate="2018-03-23T00:00:00" maxDate="2021-03-13T00:00:00"/>
    </cacheField>
    <cacheField name="Date Posted" numFmtId="14">
      <sharedItems containsNonDate="0" containsDate="1" containsString="0" containsBlank="1" minDate="2018-03-23T00:00:00" maxDate="2021-03-13T00:00:00"/>
    </cacheField>
    <cacheField name="Jrnl Line Nbr" numFmtId="1">
      <sharedItems containsString="0" containsBlank="1" containsNumber="1" containsInteger="1" minValue="1" maxValue="465"/>
    </cacheField>
    <cacheField name="Fund" numFmtId="0">
      <sharedItems containsBlank="1"/>
    </cacheField>
    <cacheField name="Program" numFmtId="0">
      <sharedItems containsBlank="1"/>
    </cacheField>
    <cacheField name="Account" numFmtId="0">
      <sharedItems containsBlank="1" count="19">
        <s v="5012270"/>
        <s v="205025"/>
        <s v="101010"/>
        <s v="5012480"/>
        <s v="4016540"/>
        <s v="5012110"/>
        <s v="4016838"/>
        <s v="5012820"/>
        <s v="5012880"/>
        <s v="5012150"/>
        <s v="5013120"/>
        <s v="5014510"/>
        <s v="5012440"/>
        <s v="5012830"/>
        <s v="5014520"/>
        <s v="5012190"/>
        <s v="5012240"/>
        <s v="5022240"/>
        <m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NonDate="0" containsString="0" containsBlank="1"/>
    </cacheField>
    <cacheField name="PC Bus Unit" numFmtId="0">
      <sharedItems containsBlank="1"/>
    </cacheField>
    <cacheField name="Project" numFmtId="0">
      <sharedItems containsBlank="1"/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67965.929999999993" maxValue="67965.929999999993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">
  <r>
    <s v="14000"/>
    <n v="2018"/>
    <n v="9"/>
    <s v="EX"/>
    <s v="EX00848257"/>
    <d v="2018-03-23T00:00:00"/>
    <d v="2018-03-23T00:00:00"/>
    <n v="89"/>
    <s v="10000"/>
    <s v="390001"/>
    <x v="0"/>
    <s v="10330"/>
    <m/>
    <m/>
    <s v="14000"/>
    <s v="CJS46801"/>
    <m/>
    <m/>
    <m/>
    <m/>
    <m/>
    <n v="59.41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0"/>
    <s v="10000"/>
    <m/>
    <x v="1"/>
    <s v="99999"/>
    <m/>
    <m/>
    <s v="14000"/>
    <s v="CJS46801"/>
    <m/>
    <m/>
    <m/>
    <m/>
    <m/>
    <n v="-59.41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1"/>
    <s v="10000"/>
    <s v="390001"/>
    <x v="0"/>
    <s v="10330"/>
    <m/>
    <m/>
    <s v="14000"/>
    <s v="CJS46801"/>
    <m/>
    <m/>
    <m/>
    <m/>
    <m/>
    <n v="4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2"/>
    <s v="10000"/>
    <m/>
    <x v="1"/>
    <s v="99999"/>
    <m/>
    <m/>
    <s v="14000"/>
    <s v="CJS46801"/>
    <m/>
    <m/>
    <m/>
    <m/>
    <m/>
    <n v="-4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3"/>
    <s v="10000"/>
    <s v="390001"/>
    <x v="0"/>
    <s v="10330"/>
    <m/>
    <m/>
    <s v="14000"/>
    <s v="CJS46801"/>
    <m/>
    <m/>
    <m/>
    <m/>
    <m/>
    <n v="48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4"/>
    <s v="10000"/>
    <m/>
    <x v="1"/>
    <s v="99999"/>
    <m/>
    <m/>
    <s v="14000"/>
    <s v="CJS46801"/>
    <m/>
    <m/>
    <m/>
    <m/>
    <m/>
    <n v="-48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5"/>
    <s v="10000"/>
    <s v="390001"/>
    <x v="0"/>
    <s v="10330"/>
    <m/>
    <m/>
    <s v="14000"/>
    <s v="CJS46801"/>
    <m/>
    <m/>
    <m/>
    <m/>
    <m/>
    <n v="3.7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6"/>
    <s v="10000"/>
    <m/>
    <x v="1"/>
    <s v="99999"/>
    <m/>
    <m/>
    <s v="14000"/>
    <s v="CJS46801"/>
    <m/>
    <m/>
    <m/>
    <m/>
    <m/>
    <n v="-3.7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7"/>
    <s v="10000"/>
    <s v="390001"/>
    <x v="0"/>
    <s v="10330"/>
    <m/>
    <m/>
    <s v="14000"/>
    <s v="CJS46801"/>
    <m/>
    <m/>
    <m/>
    <m/>
    <m/>
    <n v="290.4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8"/>
    <s v="10000"/>
    <m/>
    <x v="1"/>
    <s v="99999"/>
    <m/>
    <m/>
    <s v="14000"/>
    <s v="CJS46801"/>
    <m/>
    <m/>
    <m/>
    <m/>
    <m/>
    <n v="-290.4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99"/>
    <s v="10000"/>
    <s v="390001"/>
    <x v="0"/>
    <s v="10330"/>
    <m/>
    <m/>
    <s v="14000"/>
    <s v="CJS46801"/>
    <m/>
    <m/>
    <m/>
    <m/>
    <m/>
    <n v="13.69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0"/>
    <s v="10000"/>
    <m/>
    <x v="1"/>
    <s v="99999"/>
    <m/>
    <m/>
    <s v="14000"/>
    <s v="CJS46801"/>
    <m/>
    <m/>
    <m/>
    <m/>
    <m/>
    <n v="-13.69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1"/>
    <s v="10000"/>
    <s v="390001"/>
    <x v="0"/>
    <s v="10330"/>
    <m/>
    <m/>
    <s v="14000"/>
    <s v="CJS46801"/>
    <m/>
    <m/>
    <m/>
    <m/>
    <m/>
    <n v="4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2"/>
    <s v="10000"/>
    <m/>
    <x v="1"/>
    <s v="99999"/>
    <m/>
    <m/>
    <s v="14000"/>
    <s v="CJS46801"/>
    <m/>
    <m/>
    <m/>
    <m/>
    <m/>
    <n v="-4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3"/>
    <s v="10000"/>
    <s v="390001"/>
    <x v="0"/>
    <s v="10330"/>
    <m/>
    <m/>
    <s v="14000"/>
    <s v="CJS46801"/>
    <m/>
    <m/>
    <m/>
    <m/>
    <m/>
    <n v="6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4"/>
    <s v="10000"/>
    <m/>
    <x v="1"/>
    <s v="99999"/>
    <m/>
    <m/>
    <s v="14000"/>
    <s v="CJS46801"/>
    <m/>
    <m/>
    <m/>
    <m/>
    <m/>
    <n v="-6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5"/>
    <s v="10000"/>
    <s v="390001"/>
    <x v="0"/>
    <s v="10330"/>
    <m/>
    <m/>
    <s v="14000"/>
    <s v="CJS46801"/>
    <m/>
    <m/>
    <m/>
    <m/>
    <m/>
    <n v="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6"/>
    <s v="10000"/>
    <m/>
    <x v="1"/>
    <s v="99999"/>
    <m/>
    <m/>
    <s v="14000"/>
    <s v="CJS46801"/>
    <m/>
    <m/>
    <m/>
    <m/>
    <m/>
    <n v="-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7"/>
    <s v="10000"/>
    <s v="390001"/>
    <x v="0"/>
    <s v="10330"/>
    <m/>
    <m/>
    <s v="14000"/>
    <s v="CJS46801"/>
    <m/>
    <m/>
    <m/>
    <m/>
    <m/>
    <n v="290.4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8"/>
    <s v="10000"/>
    <m/>
    <x v="1"/>
    <s v="99999"/>
    <m/>
    <m/>
    <s v="14000"/>
    <s v="CJS46801"/>
    <m/>
    <m/>
    <m/>
    <m/>
    <m/>
    <n v="-290.44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09"/>
    <s v="10000"/>
    <s v="390001"/>
    <x v="0"/>
    <s v="10330"/>
    <m/>
    <m/>
    <s v="14000"/>
    <s v="CJS46801"/>
    <m/>
    <m/>
    <m/>
    <m/>
    <m/>
    <n v="59.41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10"/>
    <s v="10000"/>
    <m/>
    <x v="1"/>
    <s v="99999"/>
    <m/>
    <m/>
    <s v="14000"/>
    <s v="CJS46801"/>
    <m/>
    <m/>
    <m/>
    <m/>
    <m/>
    <n v="-59.41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11"/>
    <s v="10000"/>
    <s v="390001"/>
    <x v="0"/>
    <s v="10330"/>
    <m/>
    <m/>
    <s v="14000"/>
    <s v="CJS46801"/>
    <m/>
    <m/>
    <m/>
    <m/>
    <m/>
    <n v="48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12"/>
    <s v="10000"/>
    <m/>
    <x v="1"/>
    <s v="99999"/>
    <m/>
    <m/>
    <s v="14000"/>
    <s v="CJS46801"/>
    <m/>
    <m/>
    <m/>
    <m/>
    <m/>
    <n v="-48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13"/>
    <s v="10000"/>
    <s v="390001"/>
    <x v="0"/>
    <s v="10330"/>
    <m/>
    <m/>
    <s v="14000"/>
    <s v="CJS46801"/>
    <m/>
    <m/>
    <m/>
    <m/>
    <m/>
    <n v="3.75"/>
    <s v="0000179744"/>
    <s v="MANDATORY FED GRANT TRNG-DC"/>
    <s v="Expense Accrual Journal"/>
  </r>
  <r>
    <s v="14000"/>
    <n v="2018"/>
    <n v="9"/>
    <s v="EX"/>
    <s v="EX00848257"/>
    <d v="2018-03-23T00:00:00"/>
    <d v="2018-03-23T00:00:00"/>
    <n v="114"/>
    <s v="10000"/>
    <m/>
    <x v="1"/>
    <s v="99999"/>
    <m/>
    <m/>
    <s v="14000"/>
    <s v="CJS46801"/>
    <m/>
    <m/>
    <m/>
    <m/>
    <m/>
    <n v="-3.75"/>
    <s v="0000179744"/>
    <s v="MANDATORY FED GRANT TRNG-DC"/>
    <s v="Expense Accrual Journal"/>
  </r>
  <r>
    <s v="14000"/>
    <n v="2018"/>
    <n v="9"/>
    <s v="EX"/>
    <s v="EX00848975"/>
    <d v="2018-03-24T00:00:00"/>
    <d v="2018-03-24T00:00:00"/>
    <n v="89"/>
    <s v="10000"/>
    <m/>
    <x v="1"/>
    <s v="99999"/>
    <m/>
    <m/>
    <s v="14000"/>
    <s v="CJS46801"/>
    <m/>
    <m/>
    <m/>
    <m/>
    <m/>
    <n v="59.41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0"/>
    <s v="10000"/>
    <m/>
    <x v="2"/>
    <s v="99999"/>
    <m/>
    <m/>
    <m/>
    <s v="CJS46801"/>
    <m/>
    <m/>
    <m/>
    <m/>
    <m/>
    <n v="-59.41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1"/>
    <s v="10000"/>
    <m/>
    <x v="1"/>
    <s v="99999"/>
    <m/>
    <m/>
    <s v="14000"/>
    <s v="CJS46801"/>
    <m/>
    <m/>
    <m/>
    <m/>
    <m/>
    <n v="4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2"/>
    <s v="10000"/>
    <m/>
    <x v="2"/>
    <s v="99999"/>
    <m/>
    <m/>
    <m/>
    <s v="CJS46801"/>
    <m/>
    <m/>
    <m/>
    <m/>
    <m/>
    <n v="-4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3"/>
    <s v="10000"/>
    <m/>
    <x v="1"/>
    <s v="99999"/>
    <m/>
    <m/>
    <s v="14000"/>
    <s v="CJS46801"/>
    <m/>
    <m/>
    <m/>
    <m/>
    <m/>
    <n v="48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4"/>
    <s v="10000"/>
    <m/>
    <x v="2"/>
    <s v="99999"/>
    <m/>
    <m/>
    <m/>
    <s v="CJS46801"/>
    <m/>
    <m/>
    <m/>
    <m/>
    <m/>
    <n v="-48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5"/>
    <s v="10000"/>
    <m/>
    <x v="1"/>
    <s v="99999"/>
    <m/>
    <m/>
    <s v="14000"/>
    <s v="CJS46801"/>
    <m/>
    <m/>
    <m/>
    <m/>
    <m/>
    <n v="3.7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6"/>
    <s v="10000"/>
    <m/>
    <x v="2"/>
    <s v="99999"/>
    <m/>
    <m/>
    <m/>
    <s v="CJS46801"/>
    <m/>
    <m/>
    <m/>
    <m/>
    <m/>
    <n v="-3.7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7"/>
    <s v="10000"/>
    <m/>
    <x v="1"/>
    <s v="99999"/>
    <m/>
    <m/>
    <s v="14000"/>
    <s v="CJS46801"/>
    <m/>
    <m/>
    <m/>
    <m/>
    <m/>
    <n v="290.4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8"/>
    <s v="10000"/>
    <m/>
    <x v="2"/>
    <s v="99999"/>
    <m/>
    <m/>
    <m/>
    <s v="CJS46801"/>
    <m/>
    <m/>
    <m/>
    <m/>
    <m/>
    <n v="-290.4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99"/>
    <s v="10000"/>
    <m/>
    <x v="1"/>
    <s v="99999"/>
    <m/>
    <m/>
    <s v="14000"/>
    <s v="CJS46801"/>
    <m/>
    <m/>
    <m/>
    <m/>
    <m/>
    <n v="13.69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0"/>
    <s v="10000"/>
    <m/>
    <x v="2"/>
    <s v="99999"/>
    <m/>
    <m/>
    <m/>
    <s v="CJS46801"/>
    <m/>
    <m/>
    <m/>
    <m/>
    <m/>
    <n v="-13.69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1"/>
    <s v="10000"/>
    <m/>
    <x v="1"/>
    <s v="99999"/>
    <m/>
    <m/>
    <s v="14000"/>
    <s v="CJS46801"/>
    <m/>
    <m/>
    <m/>
    <m/>
    <m/>
    <n v="4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2"/>
    <s v="10000"/>
    <m/>
    <x v="2"/>
    <s v="99999"/>
    <m/>
    <m/>
    <m/>
    <s v="CJS46801"/>
    <m/>
    <m/>
    <m/>
    <m/>
    <m/>
    <n v="-4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3"/>
    <s v="10000"/>
    <m/>
    <x v="1"/>
    <s v="99999"/>
    <m/>
    <m/>
    <s v="14000"/>
    <s v="CJS46801"/>
    <m/>
    <m/>
    <m/>
    <m/>
    <m/>
    <n v="6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4"/>
    <s v="10000"/>
    <m/>
    <x v="2"/>
    <s v="99999"/>
    <m/>
    <m/>
    <m/>
    <s v="CJS46801"/>
    <m/>
    <m/>
    <m/>
    <m/>
    <m/>
    <n v="-6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5"/>
    <s v="10000"/>
    <m/>
    <x v="1"/>
    <s v="99999"/>
    <m/>
    <m/>
    <s v="14000"/>
    <s v="CJS46801"/>
    <m/>
    <m/>
    <m/>
    <m/>
    <m/>
    <n v="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6"/>
    <s v="10000"/>
    <m/>
    <x v="2"/>
    <s v="99999"/>
    <m/>
    <m/>
    <m/>
    <s v="CJS46801"/>
    <m/>
    <m/>
    <m/>
    <m/>
    <m/>
    <n v="-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7"/>
    <s v="10000"/>
    <m/>
    <x v="1"/>
    <s v="99999"/>
    <m/>
    <m/>
    <s v="14000"/>
    <s v="CJS46801"/>
    <m/>
    <m/>
    <m/>
    <m/>
    <m/>
    <n v="290.4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8"/>
    <s v="10000"/>
    <m/>
    <x v="2"/>
    <s v="99999"/>
    <m/>
    <m/>
    <m/>
    <s v="CJS46801"/>
    <m/>
    <m/>
    <m/>
    <m/>
    <m/>
    <n v="-290.44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09"/>
    <s v="10000"/>
    <m/>
    <x v="1"/>
    <s v="99999"/>
    <m/>
    <m/>
    <s v="14000"/>
    <s v="CJS46801"/>
    <m/>
    <m/>
    <m/>
    <m/>
    <m/>
    <n v="59.41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10"/>
    <s v="10000"/>
    <m/>
    <x v="2"/>
    <s v="99999"/>
    <m/>
    <m/>
    <m/>
    <s v="CJS46801"/>
    <m/>
    <m/>
    <m/>
    <m/>
    <m/>
    <n v="-59.41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11"/>
    <s v="10000"/>
    <m/>
    <x v="1"/>
    <s v="99999"/>
    <m/>
    <m/>
    <s v="14000"/>
    <s v="CJS46801"/>
    <m/>
    <m/>
    <m/>
    <m/>
    <m/>
    <n v="48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12"/>
    <s v="10000"/>
    <m/>
    <x v="2"/>
    <s v="99999"/>
    <m/>
    <m/>
    <m/>
    <s v="CJS46801"/>
    <m/>
    <m/>
    <m/>
    <m/>
    <m/>
    <n v="-48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13"/>
    <s v="10000"/>
    <m/>
    <x v="1"/>
    <s v="99999"/>
    <m/>
    <m/>
    <s v="14000"/>
    <s v="CJS46801"/>
    <m/>
    <m/>
    <m/>
    <m/>
    <m/>
    <n v="3.75"/>
    <s v="0000179744"/>
    <s v="MANDATORY FED GRANT TRNG-DC"/>
    <s v="Expense Payment Journal"/>
  </r>
  <r>
    <s v="14000"/>
    <n v="2018"/>
    <n v="9"/>
    <s v="EX"/>
    <s v="EX00848975"/>
    <d v="2018-03-24T00:00:00"/>
    <d v="2018-03-24T00:00:00"/>
    <n v="114"/>
    <s v="10000"/>
    <m/>
    <x v="2"/>
    <s v="99999"/>
    <m/>
    <m/>
    <m/>
    <s v="CJS46801"/>
    <m/>
    <m/>
    <m/>
    <m/>
    <m/>
    <n v="-3.75"/>
    <s v="0000179744"/>
    <s v="MANDATORY FED GRANT TRNG-DC"/>
    <s v="Expense Payment Journal"/>
  </r>
  <r>
    <s v="14000"/>
    <n v="2018"/>
    <n v="10"/>
    <s v="ONL"/>
    <s v="0000861566"/>
    <d v="2018-04-06T00:00:00"/>
    <d v="2018-04-16T00:00:00"/>
    <n v="2"/>
    <s v="10000"/>
    <s v="390001"/>
    <x v="3"/>
    <s v="10230"/>
    <m/>
    <m/>
    <s v="14000"/>
    <s v="CJS46801"/>
    <m/>
    <m/>
    <m/>
    <m/>
    <m/>
    <n v="82"/>
    <m/>
    <s v="Media Services"/>
    <s v="Bank of America Card Reconciliation Report March 2018"/>
  </r>
  <r>
    <s v="14000"/>
    <n v="2018"/>
    <n v="10"/>
    <s v="ONL"/>
    <s v="0000861566"/>
    <d v="2018-04-06T00:00:00"/>
    <d v="2018-04-16T00:00:00"/>
    <n v="59"/>
    <s v="10000"/>
    <m/>
    <x v="2"/>
    <s v="99999"/>
    <m/>
    <m/>
    <m/>
    <s v="CJS46801"/>
    <m/>
    <m/>
    <m/>
    <m/>
    <m/>
    <n v="-82"/>
    <m/>
    <s v="Cash With The Treasurer Of VA"/>
    <s v="Bank of America Card Reconciliation Report March 2018"/>
  </r>
  <r>
    <s v="14000"/>
    <n v="2018"/>
    <n v="11"/>
    <s v="AR"/>
    <s v="AR00903034"/>
    <d v="2018-05-22T00:00:00"/>
    <d v="2018-05-22T00:00:00"/>
    <n v="9"/>
    <s v="10000"/>
    <m/>
    <x v="4"/>
    <s v="10220"/>
    <m/>
    <m/>
    <s v="14000"/>
    <s v="CJS46801"/>
    <m/>
    <m/>
    <m/>
    <m/>
    <m/>
    <n v="-1057.8900000000001"/>
    <s v="41405471"/>
    <s v="18-05-22AR_DIRJRNL2428"/>
    <s v="AR Direct Cash Journal"/>
  </r>
  <r>
    <s v="14000"/>
    <n v="2018"/>
    <n v="11"/>
    <s v="AR"/>
    <s v="AR00903034"/>
    <d v="2018-05-22T00:00:00"/>
    <d v="2018-05-22T00:00:00"/>
    <n v="12"/>
    <s v="10000"/>
    <m/>
    <x v="2"/>
    <s v="99999"/>
    <m/>
    <m/>
    <m/>
    <s v="CJS46801"/>
    <m/>
    <m/>
    <m/>
    <m/>
    <m/>
    <n v="1057.8900000000001"/>
    <s v="41405471"/>
    <s v="18-05-22AR_DIRJRNL2428"/>
    <s v="AR Direct Cash Journal"/>
  </r>
  <r>
    <s v="14000"/>
    <n v="2019"/>
    <n v="2"/>
    <s v="ONL"/>
    <s v="0000985159"/>
    <d v="2018-08-21T00:00:00"/>
    <d v="2018-08-31T00:00:00"/>
    <n v="55"/>
    <s v="10000"/>
    <s v="390002"/>
    <x v="5"/>
    <s v="10230"/>
    <m/>
    <m/>
    <s v="14000"/>
    <s v="CJS46801"/>
    <s v="STATE"/>
    <m/>
    <m/>
    <m/>
    <m/>
    <n v="13.53"/>
    <m/>
    <s v="Express Services"/>
    <s v="Bank of America Card June 16, 2018-July 15, 2018"/>
  </r>
  <r>
    <s v="14000"/>
    <n v="2019"/>
    <n v="2"/>
    <s v="ONL"/>
    <s v="0000985159"/>
    <d v="2018-08-21T00:00:00"/>
    <d v="2018-08-31T00:00:00"/>
    <n v="56"/>
    <s v="10000"/>
    <s v="390002"/>
    <x v="5"/>
    <s v="10230"/>
    <m/>
    <m/>
    <s v="14000"/>
    <s v="CJS46801"/>
    <s v="STATE"/>
    <m/>
    <m/>
    <m/>
    <m/>
    <n v="17.8"/>
    <m/>
    <s v="Express Services"/>
    <s v="Bank of America Card June 16, 2018-July 15, 2018"/>
  </r>
  <r>
    <s v="14000"/>
    <n v="2019"/>
    <n v="2"/>
    <s v="ONL"/>
    <s v="0000985159"/>
    <d v="2018-08-21T00:00:00"/>
    <d v="2018-08-31T00:00:00"/>
    <n v="123"/>
    <s v="10000"/>
    <m/>
    <x v="2"/>
    <s v="99999"/>
    <m/>
    <m/>
    <m/>
    <s v="CJS46801"/>
    <m/>
    <m/>
    <m/>
    <m/>
    <m/>
    <n v="-31.33"/>
    <m/>
    <s v="Cash With The Treasurer Of VA"/>
    <s v="Bank of America Card June 16, 2018-July 15, 2018"/>
  </r>
  <r>
    <s v="14000"/>
    <n v="2019"/>
    <n v="7"/>
    <s v="AR"/>
    <s v="AR01106180"/>
    <d v="2019-01-15T00:00:00"/>
    <d v="2019-01-15T00:00:00"/>
    <n v="4"/>
    <s v="10000"/>
    <m/>
    <x v="2"/>
    <s v="99999"/>
    <m/>
    <m/>
    <m/>
    <s v="CJS46801"/>
    <m/>
    <m/>
    <m/>
    <m/>
    <m/>
    <n v="31.33"/>
    <s v="41406008"/>
    <s v="19-01-15AR_DIRJRNL3038"/>
    <s v="AR Direct Cash Journal"/>
  </r>
  <r>
    <s v="14000"/>
    <n v="2019"/>
    <n v="7"/>
    <s v="AR"/>
    <s v="AR01106180"/>
    <d v="2019-01-15T00:00:00"/>
    <d v="2019-01-15T00:00:00"/>
    <n v="11"/>
    <s v="10000"/>
    <m/>
    <x v="6"/>
    <s v="90000"/>
    <m/>
    <m/>
    <s v="14000"/>
    <s v="CJS46801"/>
    <s v="STATE"/>
    <m/>
    <m/>
    <m/>
    <m/>
    <n v="-31.33"/>
    <s v="41406008"/>
    <s v="19-01-15AR_DIRJRNL3038"/>
    <s v="AR Direct Cash Journal"/>
  </r>
  <r>
    <s v="14000"/>
    <n v="2020"/>
    <n v="4"/>
    <s v="EX"/>
    <s v="EX01354851"/>
    <d v="2019-10-25T00:00:00"/>
    <d v="2019-10-25T00:00:00"/>
    <n v="25"/>
    <s v="10000"/>
    <s v="390002"/>
    <x v="7"/>
    <s v="10340"/>
    <m/>
    <m/>
    <s v="14000"/>
    <s v="CJS46801"/>
    <s v="STATE"/>
    <m/>
    <m/>
    <m/>
    <m/>
    <n v="62.64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26"/>
    <s v="10000"/>
    <m/>
    <x v="1"/>
    <s v="99999"/>
    <m/>
    <m/>
    <s v="14000"/>
    <s v="CJS46801"/>
    <s v="STATE"/>
    <m/>
    <m/>
    <m/>
    <m/>
    <n v="-62.64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27"/>
    <s v="10000"/>
    <s v="390002"/>
    <x v="8"/>
    <s v="10340"/>
    <m/>
    <m/>
    <s v="14000"/>
    <s v="CJS46801"/>
    <s v="STATE"/>
    <m/>
    <m/>
    <m/>
    <m/>
    <n v="42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28"/>
    <s v="10000"/>
    <m/>
    <x v="1"/>
    <s v="99999"/>
    <m/>
    <m/>
    <s v="14000"/>
    <s v="CJS46801"/>
    <s v="STATE"/>
    <m/>
    <m/>
    <m/>
    <m/>
    <n v="-42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29"/>
    <s v="10000"/>
    <s v="390002"/>
    <x v="8"/>
    <s v="10340"/>
    <m/>
    <m/>
    <s v="14000"/>
    <s v="CJS46801"/>
    <s v="STATE"/>
    <m/>
    <m/>
    <m/>
    <m/>
    <n v="3.75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30"/>
    <s v="10000"/>
    <m/>
    <x v="1"/>
    <s v="99999"/>
    <m/>
    <m/>
    <s v="14000"/>
    <s v="CJS46801"/>
    <s v="STATE"/>
    <m/>
    <m/>
    <m/>
    <m/>
    <n v="-3.75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31"/>
    <s v="10000"/>
    <s v="390002"/>
    <x v="7"/>
    <s v="10340"/>
    <m/>
    <m/>
    <s v="14000"/>
    <s v="CJS46801"/>
    <s v="STATE"/>
    <m/>
    <m/>
    <m/>
    <m/>
    <n v="62.64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32"/>
    <s v="10000"/>
    <m/>
    <x v="1"/>
    <s v="99999"/>
    <m/>
    <m/>
    <s v="14000"/>
    <s v="CJS46801"/>
    <s v="STATE"/>
    <m/>
    <m/>
    <m/>
    <m/>
    <n v="-62.64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33"/>
    <s v="10000"/>
    <s v="390002"/>
    <x v="8"/>
    <s v="10340"/>
    <m/>
    <m/>
    <s v="14000"/>
    <s v="CJS46801"/>
    <s v="STATE"/>
    <m/>
    <m/>
    <m/>
    <m/>
    <n v="23.25"/>
    <s v="0000258251"/>
    <s v="DCJS COAP CONFERENCE"/>
    <s v="Expense Accrual Journal"/>
  </r>
  <r>
    <s v="14000"/>
    <n v="2020"/>
    <n v="4"/>
    <s v="EX"/>
    <s v="EX01354851"/>
    <d v="2019-10-25T00:00:00"/>
    <d v="2019-10-25T00:00:00"/>
    <n v="34"/>
    <s v="10000"/>
    <m/>
    <x v="1"/>
    <s v="99999"/>
    <m/>
    <m/>
    <s v="14000"/>
    <s v="CJS46801"/>
    <s v="STATE"/>
    <m/>
    <m/>
    <m/>
    <m/>
    <n v="-23.25"/>
    <s v="0000258251"/>
    <s v="DCJS COAP CONFERENCE"/>
    <s v="Expense Accrual Journal"/>
  </r>
  <r>
    <s v="14000"/>
    <n v="2020"/>
    <n v="4"/>
    <s v="EX"/>
    <s v="EX01355464"/>
    <d v="2019-10-26T00:00:00"/>
    <d v="2019-10-26T00:00:00"/>
    <n v="25"/>
    <s v="10000"/>
    <m/>
    <x v="1"/>
    <s v="99999"/>
    <m/>
    <m/>
    <s v="14000"/>
    <s v="CJS46801"/>
    <s v="STATE"/>
    <m/>
    <m/>
    <m/>
    <m/>
    <n v="62.64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26"/>
    <s v="10000"/>
    <m/>
    <x v="2"/>
    <s v="99999"/>
    <m/>
    <m/>
    <m/>
    <s v="CJS46801"/>
    <m/>
    <m/>
    <m/>
    <m/>
    <m/>
    <n v="-62.64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27"/>
    <s v="10000"/>
    <m/>
    <x v="1"/>
    <s v="99999"/>
    <m/>
    <m/>
    <s v="14000"/>
    <s v="CJS46801"/>
    <s v="STATE"/>
    <m/>
    <m/>
    <m/>
    <m/>
    <n v="42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28"/>
    <s v="10000"/>
    <m/>
    <x v="2"/>
    <s v="99999"/>
    <m/>
    <m/>
    <m/>
    <s v="CJS46801"/>
    <m/>
    <m/>
    <m/>
    <m/>
    <m/>
    <n v="-42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29"/>
    <s v="10000"/>
    <m/>
    <x v="1"/>
    <s v="99999"/>
    <m/>
    <m/>
    <s v="14000"/>
    <s v="CJS46801"/>
    <s v="STATE"/>
    <m/>
    <m/>
    <m/>
    <m/>
    <n v="3.75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30"/>
    <s v="10000"/>
    <m/>
    <x v="2"/>
    <s v="99999"/>
    <m/>
    <m/>
    <m/>
    <s v="CJS46801"/>
    <m/>
    <m/>
    <m/>
    <m/>
    <m/>
    <n v="-3.75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31"/>
    <s v="10000"/>
    <m/>
    <x v="1"/>
    <s v="99999"/>
    <m/>
    <m/>
    <s v="14000"/>
    <s v="CJS46801"/>
    <s v="STATE"/>
    <m/>
    <m/>
    <m/>
    <m/>
    <n v="62.64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32"/>
    <s v="10000"/>
    <m/>
    <x v="2"/>
    <s v="99999"/>
    <m/>
    <m/>
    <m/>
    <s v="CJS46801"/>
    <m/>
    <m/>
    <m/>
    <m/>
    <m/>
    <n v="-62.64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33"/>
    <s v="10000"/>
    <m/>
    <x v="1"/>
    <s v="99999"/>
    <m/>
    <m/>
    <s v="14000"/>
    <s v="CJS46801"/>
    <s v="STATE"/>
    <m/>
    <m/>
    <m/>
    <m/>
    <n v="23.25"/>
    <s v="0000258251"/>
    <s v="DCJS COAP CONFERENCE"/>
    <s v="Expense Payment Journal"/>
  </r>
  <r>
    <s v="14000"/>
    <n v="2020"/>
    <n v="4"/>
    <s v="EX"/>
    <s v="EX01355464"/>
    <d v="2019-10-26T00:00:00"/>
    <d v="2019-10-26T00:00:00"/>
    <n v="34"/>
    <s v="10000"/>
    <m/>
    <x v="2"/>
    <s v="99999"/>
    <m/>
    <m/>
    <m/>
    <s v="CJS46801"/>
    <m/>
    <m/>
    <m/>
    <m/>
    <m/>
    <n v="-23.25"/>
    <s v="0000258251"/>
    <s v="DCJS COAP CONFERENCE"/>
    <s v="Expense Payment Journal"/>
  </r>
  <r>
    <s v="14000"/>
    <n v="2020"/>
    <n v="4"/>
    <s v="AP"/>
    <s v="AP01358552"/>
    <d v="2019-10-30T00:00:00"/>
    <d v="2019-10-30T00:00:00"/>
    <n v="70"/>
    <s v="10000"/>
    <m/>
    <x v="1"/>
    <s v="99999"/>
    <m/>
    <m/>
    <s v="14000"/>
    <s v="CJS46801"/>
    <s v="STATE"/>
    <m/>
    <m/>
    <m/>
    <m/>
    <n v="-176"/>
    <s v="00019553"/>
    <s v="Accounts Payable"/>
    <s v="Accounts Payable"/>
  </r>
  <r>
    <s v="14000"/>
    <n v="2020"/>
    <n v="4"/>
    <s v="AP"/>
    <s v="AP01358552"/>
    <d v="2019-10-30T00:00:00"/>
    <d v="2019-10-30T00:00:00"/>
    <n v="74"/>
    <s v="10000"/>
    <s v="390002"/>
    <x v="9"/>
    <s v="10340"/>
    <m/>
    <m/>
    <s v="14000"/>
    <s v="CJS46801"/>
    <s v="STATE"/>
    <m/>
    <m/>
    <m/>
    <m/>
    <n v="176"/>
    <s v="00019553"/>
    <s v="EP3084437"/>
    <s v="Accounts Payable"/>
  </r>
  <r>
    <s v="14000"/>
    <n v="2020"/>
    <n v="5"/>
    <s v="AP"/>
    <s v="AP01358967"/>
    <d v="2019-11-01T00:00:00"/>
    <d v="2019-10-31T00:00:00"/>
    <n v="49"/>
    <s v="10000"/>
    <m/>
    <x v="2"/>
    <s v="99999"/>
    <m/>
    <m/>
    <s v="14000"/>
    <s v="CJS46801"/>
    <s v="STATE"/>
    <m/>
    <m/>
    <m/>
    <m/>
    <n v="-176"/>
    <s v="00019553"/>
    <s v="Cash With The Treasurer Of VA"/>
    <s v="AP Payments"/>
  </r>
  <r>
    <s v="14000"/>
    <n v="2020"/>
    <n v="5"/>
    <s v="AP"/>
    <s v="AP01358967"/>
    <d v="2019-11-01T00:00:00"/>
    <d v="2019-10-31T00:00:00"/>
    <n v="94"/>
    <s v="10000"/>
    <m/>
    <x v="1"/>
    <s v="99999"/>
    <m/>
    <m/>
    <s v="14000"/>
    <s v="CJS46801"/>
    <s v="STATE"/>
    <m/>
    <m/>
    <m/>
    <m/>
    <n v="176"/>
    <s v="00019553"/>
    <s v="Accounts Payable"/>
    <s v="AP Payments"/>
  </r>
  <r>
    <s v="14000"/>
    <n v="2020"/>
    <n v="5"/>
    <s v="AR"/>
    <s v="AR01364378"/>
    <d v="2019-11-05T00:00:00"/>
    <d v="2019-11-05T00:00:00"/>
    <n v="17"/>
    <s v="10000"/>
    <m/>
    <x v="2"/>
    <s v="99999"/>
    <m/>
    <m/>
    <m/>
    <s v="CJS46801"/>
    <m/>
    <m/>
    <m/>
    <m/>
    <m/>
    <n v="194.28"/>
    <s v="41406088"/>
    <s v="19-11-05AR_DIRJRNL4209"/>
    <s v="AR Direct Cash Journal"/>
  </r>
  <r>
    <s v="14000"/>
    <n v="2020"/>
    <n v="5"/>
    <s v="AR"/>
    <s v="AR01364378"/>
    <d v="2019-11-05T00:00:00"/>
    <d v="2019-11-05T00:00:00"/>
    <n v="38"/>
    <s v="10000"/>
    <m/>
    <x v="6"/>
    <s v="90000"/>
    <m/>
    <m/>
    <s v="14000"/>
    <s v="CJS46801"/>
    <s v="STATE"/>
    <m/>
    <m/>
    <m/>
    <m/>
    <n v="-194.28"/>
    <s v="41406088"/>
    <s v="19-11-05AR_DIRJRNL4209"/>
    <s v="AR Direct Cash Journal"/>
  </r>
  <r>
    <s v="14000"/>
    <n v="2020"/>
    <n v="5"/>
    <s v="AR"/>
    <s v="AR01369832"/>
    <d v="2019-11-12T00:00:00"/>
    <d v="2019-11-12T00:00:00"/>
    <n v="48"/>
    <s v="10000"/>
    <m/>
    <x v="6"/>
    <s v="90000"/>
    <m/>
    <m/>
    <s v="14000"/>
    <s v="CJS46801"/>
    <s v="STATE"/>
    <m/>
    <m/>
    <m/>
    <m/>
    <n v="-176"/>
    <s v="41406090"/>
    <s v="19-11-12AR_DIRJRNL4230"/>
    <s v="AR Direct Cash Journal"/>
  </r>
  <r>
    <s v="14000"/>
    <n v="2020"/>
    <n v="5"/>
    <s v="AR"/>
    <s v="AR01369832"/>
    <d v="2019-11-12T00:00:00"/>
    <d v="2019-11-12T00:00:00"/>
    <n v="76"/>
    <s v="10000"/>
    <m/>
    <x v="2"/>
    <s v="99999"/>
    <m/>
    <m/>
    <m/>
    <s v="CJS46801"/>
    <m/>
    <m/>
    <m/>
    <m/>
    <m/>
    <n v="176"/>
    <s v="41406090"/>
    <s v="19-11-12AR_DIRJRNL4230"/>
    <s v="AR Direct Cash Journal"/>
  </r>
  <r>
    <s v="14000"/>
    <n v="2020"/>
    <n v="5"/>
    <s v="SPJ"/>
    <s v="0001380222"/>
    <d v="2019-11-25T00:00:00"/>
    <d v="2019-12-06T00:00:00"/>
    <n v="5"/>
    <s v="10000"/>
    <s v="390002"/>
    <x v="10"/>
    <s v="10340"/>
    <m/>
    <m/>
    <s v="14000"/>
    <s v="CJS46801"/>
    <s v="STATE"/>
    <m/>
    <m/>
    <m/>
    <m/>
    <n v="191.91"/>
    <m/>
    <s v="PCO2478810"/>
    <s v="Bank of America Card September 16, 2019-October 15, 2019"/>
  </r>
  <r>
    <s v="14000"/>
    <n v="2020"/>
    <n v="5"/>
    <s v="SPJ"/>
    <s v="0001380222"/>
    <d v="2019-11-25T00:00:00"/>
    <d v="2019-12-06T00:00:00"/>
    <n v="128"/>
    <s v="10000"/>
    <m/>
    <x v="2"/>
    <s v="99999"/>
    <m/>
    <m/>
    <m/>
    <s v="CJS46801"/>
    <m/>
    <m/>
    <m/>
    <m/>
    <m/>
    <n v="-191.91"/>
    <m/>
    <s v="Cash With The Treasurer Of VA"/>
    <s v="Bank of America Card September 16, 2019-October 15, 2019"/>
  </r>
  <r>
    <s v="14000"/>
    <n v="2020"/>
    <n v="6"/>
    <s v="EX"/>
    <s v="EX01392995"/>
    <d v="2019-12-11T00:00:00"/>
    <d v="2019-12-11T00:00:00"/>
    <n v="1"/>
    <s v="10000"/>
    <s v="390002"/>
    <x v="0"/>
    <s v="10310"/>
    <m/>
    <m/>
    <s v="14000"/>
    <s v="CJS46801"/>
    <s v="STATE"/>
    <m/>
    <m/>
    <m/>
    <m/>
    <n v="62.64"/>
    <s v="0000264716"/>
    <s v="NCJA CONFERENCE"/>
    <s v="Expense Accrual Journal"/>
  </r>
  <r>
    <s v="14000"/>
    <n v="2020"/>
    <n v="6"/>
    <s v="EX"/>
    <s v="EX01392995"/>
    <d v="2019-12-11T00:00:00"/>
    <d v="2019-12-11T00:00:00"/>
    <n v="2"/>
    <s v="10000"/>
    <m/>
    <x v="1"/>
    <s v="99999"/>
    <m/>
    <m/>
    <s v="14000"/>
    <s v="CJS46801"/>
    <s v="STATE"/>
    <m/>
    <m/>
    <m/>
    <m/>
    <n v="-62.64"/>
    <s v="0000264716"/>
    <s v="NCJA CONFERENCE"/>
    <s v="Expense Accrual Journal"/>
  </r>
  <r>
    <s v="14000"/>
    <n v="2020"/>
    <n v="6"/>
    <s v="EX"/>
    <s v="EX01392995"/>
    <d v="2019-12-11T00:00:00"/>
    <d v="2019-12-11T00:00:00"/>
    <n v="3"/>
    <s v="10000"/>
    <s v="390002"/>
    <x v="0"/>
    <s v="10310"/>
    <m/>
    <m/>
    <s v="14000"/>
    <s v="CJS46801"/>
    <s v="STATE"/>
    <m/>
    <m/>
    <m/>
    <m/>
    <n v="62.64"/>
    <s v="0000264716"/>
    <s v="NCJA CONFERENCE"/>
    <s v="Expense Accrual Journal"/>
  </r>
  <r>
    <s v="14000"/>
    <n v="2020"/>
    <n v="6"/>
    <s v="EX"/>
    <s v="EX01392995"/>
    <d v="2019-12-11T00:00:00"/>
    <d v="2019-12-11T00:00:00"/>
    <n v="4"/>
    <s v="10000"/>
    <m/>
    <x v="1"/>
    <s v="99999"/>
    <m/>
    <m/>
    <s v="14000"/>
    <s v="CJS46801"/>
    <s v="STATE"/>
    <m/>
    <m/>
    <m/>
    <m/>
    <n v="-62.64"/>
    <s v="0000264716"/>
    <s v="NCJA CONFERENCE"/>
    <s v="Expense Accrual Journal"/>
  </r>
  <r>
    <s v="14000"/>
    <n v="2020"/>
    <n v="6"/>
    <s v="EX"/>
    <s v="EX01392995"/>
    <d v="2019-12-11T00:00:00"/>
    <d v="2019-12-11T00:00:00"/>
    <n v="5"/>
    <s v="10000"/>
    <s v="390002"/>
    <x v="0"/>
    <s v="10310"/>
    <m/>
    <m/>
    <s v="14000"/>
    <s v="CJS46801"/>
    <s v="STATE"/>
    <m/>
    <m/>
    <m/>
    <m/>
    <n v="42"/>
    <s v="0000264716"/>
    <s v="NCJA CONFERENCE"/>
    <s v="Expense Accrual Journal"/>
  </r>
  <r>
    <s v="14000"/>
    <n v="2020"/>
    <n v="6"/>
    <s v="EX"/>
    <s v="EX01392995"/>
    <d v="2019-12-11T00:00:00"/>
    <d v="2019-12-11T00:00:00"/>
    <n v="6"/>
    <s v="10000"/>
    <m/>
    <x v="1"/>
    <s v="99999"/>
    <m/>
    <m/>
    <s v="14000"/>
    <s v="CJS46801"/>
    <s v="STATE"/>
    <m/>
    <m/>
    <m/>
    <m/>
    <n v="-42"/>
    <s v="0000264716"/>
    <s v="NCJA CONFERENCE"/>
    <s v="Expense Accrual Journal"/>
  </r>
  <r>
    <s v="14000"/>
    <n v="2020"/>
    <n v="6"/>
    <s v="EX"/>
    <s v="EX01392995"/>
    <d v="2019-12-11T00:00:00"/>
    <d v="2019-12-11T00:00:00"/>
    <n v="7"/>
    <s v="10000"/>
    <s v="390002"/>
    <x v="0"/>
    <s v="10310"/>
    <m/>
    <m/>
    <s v="14000"/>
    <s v="CJS46801"/>
    <s v="STATE"/>
    <m/>
    <m/>
    <m/>
    <m/>
    <n v="3.75"/>
    <s v="0000264716"/>
    <s v="NCJA CONFERENCE"/>
    <s v="Expense Accrual Journal"/>
  </r>
  <r>
    <s v="14000"/>
    <n v="2020"/>
    <n v="6"/>
    <s v="EX"/>
    <s v="EX01392995"/>
    <d v="2019-12-11T00:00:00"/>
    <d v="2019-12-11T00:00:00"/>
    <n v="8"/>
    <s v="10000"/>
    <m/>
    <x v="1"/>
    <s v="99999"/>
    <m/>
    <m/>
    <s v="14000"/>
    <s v="CJS46801"/>
    <s v="STATE"/>
    <m/>
    <m/>
    <m/>
    <m/>
    <n v="-3.75"/>
    <s v="0000264716"/>
    <s v="NCJA CONFERENCE"/>
    <s v="Expense Accrual Journal"/>
  </r>
  <r>
    <s v="14000"/>
    <n v="2020"/>
    <n v="6"/>
    <s v="EX"/>
    <s v="EX01392995"/>
    <d v="2019-12-11T00:00:00"/>
    <d v="2019-12-11T00:00:00"/>
    <n v="9"/>
    <s v="10000"/>
    <s v="390002"/>
    <x v="0"/>
    <s v="10310"/>
    <m/>
    <m/>
    <s v="14000"/>
    <s v="CJS46801"/>
    <s v="STATE"/>
    <m/>
    <m/>
    <m/>
    <m/>
    <n v="23.25"/>
    <s v="0000264716"/>
    <s v="NCJA CONFERENCE"/>
    <s v="Expense Accrual Journal"/>
  </r>
  <r>
    <s v="14000"/>
    <n v="2020"/>
    <n v="6"/>
    <s v="EX"/>
    <s v="EX01392995"/>
    <d v="2019-12-11T00:00:00"/>
    <d v="2019-12-11T00:00:00"/>
    <n v="10"/>
    <s v="10000"/>
    <m/>
    <x v="1"/>
    <s v="99999"/>
    <m/>
    <m/>
    <s v="14000"/>
    <s v="CJS46801"/>
    <s v="STATE"/>
    <m/>
    <m/>
    <m/>
    <m/>
    <n v="-23.25"/>
    <s v="0000264716"/>
    <s v="NCJA CONFERENCE"/>
    <s v="Expense Accrual Journal"/>
  </r>
  <r>
    <s v="14000"/>
    <n v="2020"/>
    <n v="6"/>
    <s v="EX"/>
    <s v="EX01393726"/>
    <d v="2019-12-11T00:00:00"/>
    <d v="2019-12-12T00:00:00"/>
    <n v="1"/>
    <s v="10000"/>
    <m/>
    <x v="1"/>
    <s v="99999"/>
    <m/>
    <m/>
    <s v="14000"/>
    <s v="CJS46801"/>
    <s v="STATE"/>
    <m/>
    <m/>
    <m/>
    <m/>
    <n v="62.64"/>
    <s v="0000264716"/>
    <s v="NCJA CONFERENCE"/>
    <s v="Expense Payment Journal"/>
  </r>
  <r>
    <s v="14000"/>
    <n v="2020"/>
    <n v="6"/>
    <s v="EX"/>
    <s v="EX01393726"/>
    <d v="2019-12-11T00:00:00"/>
    <d v="2019-12-12T00:00:00"/>
    <n v="2"/>
    <s v="10000"/>
    <m/>
    <x v="2"/>
    <s v="99999"/>
    <m/>
    <m/>
    <m/>
    <s v="CJS46801"/>
    <m/>
    <m/>
    <m/>
    <m/>
    <m/>
    <n v="-62.64"/>
    <s v="0000264716"/>
    <s v="NCJA CONFERENCE"/>
    <s v="Expense Payment Journal"/>
  </r>
  <r>
    <s v="14000"/>
    <n v="2020"/>
    <n v="6"/>
    <s v="EX"/>
    <s v="EX01393726"/>
    <d v="2019-12-11T00:00:00"/>
    <d v="2019-12-12T00:00:00"/>
    <n v="3"/>
    <s v="10000"/>
    <m/>
    <x v="1"/>
    <s v="99999"/>
    <m/>
    <m/>
    <s v="14000"/>
    <s v="CJS46801"/>
    <s v="STATE"/>
    <m/>
    <m/>
    <m/>
    <m/>
    <n v="62.64"/>
    <s v="0000264716"/>
    <s v="NCJA CONFERENCE"/>
    <s v="Expense Payment Journal"/>
  </r>
  <r>
    <s v="14000"/>
    <n v="2020"/>
    <n v="6"/>
    <s v="EX"/>
    <s v="EX01393726"/>
    <d v="2019-12-11T00:00:00"/>
    <d v="2019-12-12T00:00:00"/>
    <n v="4"/>
    <s v="10000"/>
    <m/>
    <x v="2"/>
    <s v="99999"/>
    <m/>
    <m/>
    <m/>
    <s v="CJS46801"/>
    <m/>
    <m/>
    <m/>
    <m/>
    <m/>
    <n v="-62.64"/>
    <s v="0000264716"/>
    <s v="NCJA CONFERENCE"/>
    <s v="Expense Payment Journal"/>
  </r>
  <r>
    <s v="14000"/>
    <n v="2020"/>
    <n v="6"/>
    <s v="EX"/>
    <s v="EX01393726"/>
    <d v="2019-12-11T00:00:00"/>
    <d v="2019-12-12T00:00:00"/>
    <n v="5"/>
    <s v="10000"/>
    <m/>
    <x v="1"/>
    <s v="99999"/>
    <m/>
    <m/>
    <s v="14000"/>
    <s v="CJS46801"/>
    <s v="STATE"/>
    <m/>
    <m/>
    <m/>
    <m/>
    <n v="42"/>
    <s v="0000264716"/>
    <s v="NCJA CONFERENCE"/>
    <s v="Expense Payment Journal"/>
  </r>
  <r>
    <s v="14000"/>
    <n v="2020"/>
    <n v="6"/>
    <s v="EX"/>
    <s v="EX01393726"/>
    <d v="2019-12-11T00:00:00"/>
    <d v="2019-12-12T00:00:00"/>
    <n v="6"/>
    <s v="10000"/>
    <m/>
    <x v="2"/>
    <s v="99999"/>
    <m/>
    <m/>
    <m/>
    <s v="CJS46801"/>
    <m/>
    <m/>
    <m/>
    <m/>
    <m/>
    <n v="-42"/>
    <s v="0000264716"/>
    <s v="NCJA CONFERENCE"/>
    <s v="Expense Payment Journal"/>
  </r>
  <r>
    <s v="14000"/>
    <n v="2020"/>
    <n v="6"/>
    <s v="EX"/>
    <s v="EX01393726"/>
    <d v="2019-12-11T00:00:00"/>
    <d v="2019-12-12T00:00:00"/>
    <n v="7"/>
    <s v="10000"/>
    <m/>
    <x v="1"/>
    <s v="99999"/>
    <m/>
    <m/>
    <s v="14000"/>
    <s v="CJS46801"/>
    <s v="STATE"/>
    <m/>
    <m/>
    <m/>
    <m/>
    <n v="3.75"/>
    <s v="0000264716"/>
    <s v="NCJA CONFERENCE"/>
    <s v="Expense Payment Journal"/>
  </r>
  <r>
    <s v="14000"/>
    <n v="2020"/>
    <n v="6"/>
    <s v="EX"/>
    <s v="EX01393726"/>
    <d v="2019-12-11T00:00:00"/>
    <d v="2019-12-12T00:00:00"/>
    <n v="8"/>
    <s v="10000"/>
    <m/>
    <x v="2"/>
    <s v="99999"/>
    <m/>
    <m/>
    <m/>
    <s v="CJS46801"/>
    <m/>
    <m/>
    <m/>
    <m/>
    <m/>
    <n v="-3.75"/>
    <s v="0000264716"/>
    <s v="NCJA CONFERENCE"/>
    <s v="Expense Payment Journal"/>
  </r>
  <r>
    <s v="14000"/>
    <n v="2020"/>
    <n v="6"/>
    <s v="EX"/>
    <s v="EX01393726"/>
    <d v="2019-12-11T00:00:00"/>
    <d v="2019-12-12T00:00:00"/>
    <n v="9"/>
    <s v="10000"/>
    <m/>
    <x v="1"/>
    <s v="99999"/>
    <m/>
    <m/>
    <s v="14000"/>
    <s v="CJS46801"/>
    <s v="STATE"/>
    <m/>
    <m/>
    <m/>
    <m/>
    <n v="23.25"/>
    <s v="0000264716"/>
    <s v="NCJA CONFERENCE"/>
    <s v="Expense Payment Journal"/>
  </r>
  <r>
    <s v="14000"/>
    <n v="2020"/>
    <n v="6"/>
    <s v="EX"/>
    <s v="EX01393726"/>
    <d v="2019-12-11T00:00:00"/>
    <d v="2019-12-12T00:00:00"/>
    <n v="10"/>
    <s v="10000"/>
    <m/>
    <x v="2"/>
    <s v="99999"/>
    <m/>
    <m/>
    <m/>
    <s v="CJS46801"/>
    <m/>
    <m/>
    <m/>
    <m/>
    <m/>
    <n v="-23.25"/>
    <s v="0000264716"/>
    <s v="NCJA CONFERENCE"/>
    <s v="Expense Payment Journal"/>
  </r>
  <r>
    <s v="14000"/>
    <n v="2020"/>
    <n v="6"/>
    <s v="AP"/>
    <s v="AP01395510"/>
    <d v="2019-12-13T00:00:00"/>
    <d v="2019-12-13T00:00:00"/>
    <n v="11"/>
    <s v="10000"/>
    <m/>
    <x v="1"/>
    <s v="99999"/>
    <m/>
    <m/>
    <s v="14000"/>
    <s v="CJS46801"/>
    <s v="STATE"/>
    <m/>
    <m/>
    <m/>
    <m/>
    <n v="-20780.79"/>
    <s v="00020136"/>
    <s v="Accounts Payable"/>
    <s v="Accounts Payable"/>
  </r>
  <r>
    <s v="14000"/>
    <n v="2020"/>
    <n v="6"/>
    <s v="AP"/>
    <s v="AP01395510"/>
    <d v="2019-12-13T00:00:00"/>
    <d v="2019-12-13T00:00:00"/>
    <n v="41"/>
    <s v="10000"/>
    <s v="390002"/>
    <x v="11"/>
    <s v="10340"/>
    <m/>
    <m/>
    <s v="14000"/>
    <s v="CJS46801"/>
    <s v="STATE"/>
    <m/>
    <m/>
    <m/>
    <m/>
    <n v="20780.79"/>
    <s v="00020136"/>
    <s v="MOA# FY20-001 COAP Grnt Expend"/>
    <s v="Accounts Payable"/>
  </r>
  <r>
    <s v="14000"/>
    <n v="2020"/>
    <n v="6"/>
    <s v="AP"/>
    <s v="AP01395850"/>
    <d v="2019-12-14T00:00:00"/>
    <d v="2019-12-14T00:00:00"/>
    <n v="8"/>
    <s v="10000"/>
    <m/>
    <x v="2"/>
    <s v="99999"/>
    <m/>
    <m/>
    <s v="14000"/>
    <s v="CJS46801"/>
    <s v="STATE"/>
    <m/>
    <m/>
    <m/>
    <m/>
    <n v="-20780.79"/>
    <s v="00020136"/>
    <s v="Cash With The Treasurer Of VA"/>
    <s v="AP Payments"/>
  </r>
  <r>
    <s v="14000"/>
    <n v="2020"/>
    <n v="6"/>
    <s v="AP"/>
    <s v="AP01395850"/>
    <d v="2019-12-14T00:00:00"/>
    <d v="2019-12-14T00:00:00"/>
    <n v="26"/>
    <s v="10000"/>
    <m/>
    <x v="1"/>
    <s v="99999"/>
    <m/>
    <m/>
    <s v="14000"/>
    <s v="CJS46801"/>
    <s v="STATE"/>
    <m/>
    <m/>
    <m/>
    <m/>
    <n v="20780.79"/>
    <s v="00020136"/>
    <s v="Accounts Payable"/>
    <s v="AP Payments"/>
  </r>
  <r>
    <s v="14000"/>
    <n v="2020"/>
    <n v="6"/>
    <s v="AR"/>
    <s v="AR01398017"/>
    <d v="2019-12-17T00:00:00"/>
    <d v="2019-12-17T00:00:00"/>
    <n v="7"/>
    <s v="10000"/>
    <m/>
    <x v="2"/>
    <s v="99999"/>
    <m/>
    <m/>
    <m/>
    <s v="CJS46801"/>
    <m/>
    <m/>
    <m/>
    <m/>
    <m/>
    <n v="191.91"/>
    <s v="41406100"/>
    <s v="19-12-17AR_DIRJRNL4331"/>
    <s v="AR Direct Cash Journal"/>
  </r>
  <r>
    <s v="14000"/>
    <n v="2020"/>
    <n v="6"/>
    <s v="AR"/>
    <s v="AR01398017"/>
    <d v="2019-12-17T00:00:00"/>
    <d v="2019-12-17T00:00:00"/>
    <n v="70"/>
    <s v="10000"/>
    <m/>
    <x v="6"/>
    <s v="90000"/>
    <m/>
    <m/>
    <s v="14000"/>
    <s v="CJS46801"/>
    <s v="STATE"/>
    <m/>
    <m/>
    <m/>
    <m/>
    <n v="-191.91"/>
    <s v="41406100"/>
    <s v="19-12-17AR_DIRJRNL4331"/>
    <s v="AR Direct Cash Journal"/>
  </r>
  <r>
    <s v="14000"/>
    <n v="2020"/>
    <n v="6"/>
    <s v="AR"/>
    <s v="AR01403018"/>
    <d v="2019-12-23T00:00:00"/>
    <d v="2019-12-23T00:00:00"/>
    <n v="8"/>
    <s v="10000"/>
    <m/>
    <x v="2"/>
    <s v="99999"/>
    <m/>
    <m/>
    <m/>
    <s v="CJS46801"/>
    <m/>
    <m/>
    <m/>
    <m/>
    <m/>
    <n v="20975.07"/>
    <s v="41406104"/>
    <s v="19-12-23AR_DIRJRNL4355"/>
    <s v="AR Direct Cash Journal"/>
  </r>
  <r>
    <s v="14000"/>
    <n v="2020"/>
    <n v="6"/>
    <s v="AR"/>
    <s v="AR01403018"/>
    <d v="2019-12-23T00:00:00"/>
    <d v="2019-12-23T00:00:00"/>
    <n v="42"/>
    <s v="10000"/>
    <m/>
    <x v="6"/>
    <s v="90000"/>
    <m/>
    <m/>
    <s v="14000"/>
    <s v="CJS46801"/>
    <s v="STATE"/>
    <m/>
    <m/>
    <m/>
    <m/>
    <n v="-20975.07"/>
    <s v="41406104"/>
    <s v="19-12-23AR_DIRJRNL4355"/>
    <s v="AR Direct Cash Journal"/>
  </r>
  <r>
    <s v="14000"/>
    <n v="2020"/>
    <n v="6"/>
    <s v="AP"/>
    <s v="AP01406790"/>
    <d v="2019-12-31T00:00:00"/>
    <d v="2019-12-31T00:00:00"/>
    <n v="13"/>
    <s v="10000"/>
    <m/>
    <x v="1"/>
    <s v="99999"/>
    <m/>
    <m/>
    <s v="14000"/>
    <s v="CJS46801"/>
    <s v="STATE"/>
    <m/>
    <m/>
    <m/>
    <m/>
    <n v="-2500"/>
    <s v="00020477"/>
    <s v="Accounts Payable"/>
    <s v="Accounts Payable"/>
  </r>
  <r>
    <s v="14000"/>
    <n v="2020"/>
    <n v="6"/>
    <s v="AP"/>
    <s v="AP01406790"/>
    <d v="2019-12-31T00:00:00"/>
    <d v="2019-12-31T00:00:00"/>
    <n v="14"/>
    <s v="10000"/>
    <m/>
    <x v="1"/>
    <s v="99999"/>
    <m/>
    <m/>
    <s v="14000"/>
    <s v="CJS46801"/>
    <s v="STATE"/>
    <m/>
    <m/>
    <m/>
    <m/>
    <n v="-79.5"/>
    <s v="00020477"/>
    <s v="Accounts Payable"/>
    <s v="Accounts Payable"/>
  </r>
  <r>
    <s v="14000"/>
    <n v="2020"/>
    <n v="6"/>
    <s v="AP"/>
    <s v="AP01406790"/>
    <d v="2019-12-31T00:00:00"/>
    <d v="2019-12-31T00:00:00"/>
    <n v="15"/>
    <s v="10000"/>
    <m/>
    <x v="1"/>
    <s v="99999"/>
    <m/>
    <m/>
    <s v="14000"/>
    <s v="CJS46801"/>
    <s v="STATE"/>
    <m/>
    <m/>
    <m/>
    <m/>
    <n v="-275.39999999999998"/>
    <s v="00020477"/>
    <s v="Accounts Payable"/>
    <s v="Accounts Payable"/>
  </r>
  <r>
    <s v="14000"/>
    <n v="2020"/>
    <n v="6"/>
    <s v="AP"/>
    <s v="AP01406790"/>
    <d v="2019-12-31T00:00:00"/>
    <d v="2019-12-31T00:00:00"/>
    <n v="20"/>
    <s v="10000"/>
    <s v="390002"/>
    <x v="12"/>
    <s v="10340"/>
    <m/>
    <m/>
    <s v="14000"/>
    <s v="CJS46801"/>
    <s v="STATE"/>
    <m/>
    <m/>
    <m/>
    <m/>
    <n v="2500"/>
    <s v="00020477"/>
    <s v="EP3125851"/>
    <s v="Accounts Payable"/>
  </r>
  <r>
    <s v="14000"/>
    <n v="2020"/>
    <n v="6"/>
    <s v="AP"/>
    <s v="AP01406790"/>
    <d v="2019-12-31T00:00:00"/>
    <d v="2019-12-31T00:00:00"/>
    <n v="28"/>
    <s v="10000"/>
    <s v="390002"/>
    <x v="13"/>
    <s v="10340"/>
    <m/>
    <m/>
    <s v="14000"/>
    <s v="CJS46801"/>
    <s v="STATE"/>
    <m/>
    <m/>
    <m/>
    <m/>
    <n v="275.39999999999998"/>
    <s v="00020477"/>
    <s v="EP3125851"/>
    <s v="Accounts Payable"/>
  </r>
  <r>
    <s v="14000"/>
    <n v="2020"/>
    <n v="6"/>
    <s v="AP"/>
    <s v="AP01406790"/>
    <d v="2019-12-31T00:00:00"/>
    <d v="2019-12-31T00:00:00"/>
    <n v="34"/>
    <s v="10000"/>
    <s v="390002"/>
    <x v="8"/>
    <s v="10340"/>
    <m/>
    <m/>
    <s v="14000"/>
    <s v="CJS46801"/>
    <s v="STATE"/>
    <m/>
    <m/>
    <m/>
    <m/>
    <n v="79.5"/>
    <s v="00020477"/>
    <s v="EP3125851"/>
    <s v="Accounts Payable"/>
  </r>
  <r>
    <s v="14000"/>
    <n v="2020"/>
    <n v="7"/>
    <s v="AR"/>
    <s v="AR01417410"/>
    <d v="2020-01-13T00:00:00"/>
    <d v="2020-01-13T00:00:00"/>
    <n v="3"/>
    <s v="10000"/>
    <m/>
    <x v="6"/>
    <s v="90000"/>
    <m/>
    <m/>
    <s v="14000"/>
    <s v="CJS46801"/>
    <s v="STATE"/>
    <m/>
    <m/>
    <m/>
    <m/>
    <n v="-2854.9"/>
    <s v="41406016"/>
    <s v="20-01-13AR_DIRJRNL4419"/>
    <s v="AR Direct Cash Journal"/>
  </r>
  <r>
    <s v="14000"/>
    <n v="2020"/>
    <n v="7"/>
    <s v="AR"/>
    <s v="AR01417410"/>
    <d v="2020-01-13T00:00:00"/>
    <d v="2020-01-13T00:00:00"/>
    <n v="19"/>
    <s v="10000"/>
    <m/>
    <x v="2"/>
    <s v="99999"/>
    <m/>
    <m/>
    <m/>
    <s v="CJS46801"/>
    <m/>
    <m/>
    <m/>
    <m/>
    <m/>
    <n v="2854.9"/>
    <s v="41406016"/>
    <s v="20-01-13AR_DIRJRNL4419"/>
    <s v="AR Direct Cash Journal"/>
  </r>
  <r>
    <s v="14000"/>
    <n v="2020"/>
    <n v="7"/>
    <s v="AP"/>
    <s v="AP01420182"/>
    <d v="2020-01-16T00:00:00"/>
    <d v="2020-01-16T00:00:00"/>
    <n v="15"/>
    <s v="10000"/>
    <m/>
    <x v="2"/>
    <s v="99999"/>
    <m/>
    <m/>
    <s v="14000"/>
    <s v="CJS46801"/>
    <s v="STATE"/>
    <m/>
    <m/>
    <m/>
    <m/>
    <n v="-2500"/>
    <s v="00020477"/>
    <s v="Cash With The Treasurer Of VA"/>
    <s v="AP Payments"/>
  </r>
  <r>
    <s v="14000"/>
    <n v="2020"/>
    <n v="7"/>
    <s v="AP"/>
    <s v="AP01420182"/>
    <d v="2020-01-16T00:00:00"/>
    <d v="2020-01-16T00:00:00"/>
    <n v="16"/>
    <s v="10000"/>
    <m/>
    <x v="2"/>
    <s v="99999"/>
    <m/>
    <m/>
    <s v="14000"/>
    <s v="CJS46801"/>
    <s v="STATE"/>
    <m/>
    <m/>
    <m/>
    <m/>
    <n v="-79.5"/>
    <s v="00020477"/>
    <s v="Cash With The Treasurer Of VA"/>
    <s v="AP Payments"/>
  </r>
  <r>
    <s v="14000"/>
    <n v="2020"/>
    <n v="7"/>
    <s v="AP"/>
    <s v="AP01420182"/>
    <d v="2020-01-16T00:00:00"/>
    <d v="2020-01-16T00:00:00"/>
    <n v="17"/>
    <s v="10000"/>
    <m/>
    <x v="2"/>
    <s v="99999"/>
    <m/>
    <m/>
    <s v="14000"/>
    <s v="CJS46801"/>
    <s v="STATE"/>
    <m/>
    <m/>
    <m/>
    <m/>
    <n v="-275.39999999999998"/>
    <s v="00020477"/>
    <s v="Cash With The Treasurer Of VA"/>
    <s v="AP Payments"/>
  </r>
  <r>
    <s v="14000"/>
    <n v="2020"/>
    <n v="7"/>
    <s v="AP"/>
    <s v="AP01420182"/>
    <d v="2020-01-16T00:00:00"/>
    <d v="2020-01-16T00:00:00"/>
    <n v="41"/>
    <s v="10000"/>
    <m/>
    <x v="1"/>
    <s v="99999"/>
    <m/>
    <m/>
    <s v="14000"/>
    <s v="CJS46801"/>
    <s v="STATE"/>
    <m/>
    <m/>
    <m/>
    <m/>
    <n v="2500"/>
    <s v="00020477"/>
    <s v="Accounts Payable"/>
    <s v="AP Payments"/>
  </r>
  <r>
    <s v="14000"/>
    <n v="2020"/>
    <n v="7"/>
    <s v="AP"/>
    <s v="AP01420182"/>
    <d v="2020-01-16T00:00:00"/>
    <d v="2020-01-16T00:00:00"/>
    <n v="49"/>
    <s v="10000"/>
    <m/>
    <x v="1"/>
    <s v="99999"/>
    <m/>
    <m/>
    <s v="14000"/>
    <s v="CJS46801"/>
    <s v="STATE"/>
    <m/>
    <m/>
    <m/>
    <m/>
    <n v="79.5"/>
    <s v="00020477"/>
    <s v="Accounts Payable"/>
    <s v="AP Payments"/>
  </r>
  <r>
    <s v="14000"/>
    <n v="2020"/>
    <n v="7"/>
    <s v="AP"/>
    <s v="AP01420182"/>
    <d v="2020-01-16T00:00:00"/>
    <d v="2020-01-16T00:00:00"/>
    <n v="50"/>
    <s v="10000"/>
    <m/>
    <x v="1"/>
    <s v="99999"/>
    <m/>
    <m/>
    <s v="14000"/>
    <s v="CJS46801"/>
    <s v="STATE"/>
    <m/>
    <m/>
    <m/>
    <m/>
    <n v="275.39999999999998"/>
    <s v="00020477"/>
    <s v="Accounts Payable"/>
    <s v="AP Payments"/>
  </r>
  <r>
    <s v="14000"/>
    <n v="2021"/>
    <n v="2"/>
    <s v="AP"/>
    <s v="AP01584463"/>
    <d v="2020-08-13T00:00:00"/>
    <d v="2020-08-13T00:00:00"/>
    <n v="70"/>
    <s v="10000"/>
    <m/>
    <x v="1"/>
    <s v="99999"/>
    <m/>
    <m/>
    <s v="14000"/>
    <s v="CJS46801"/>
    <s v="STATE"/>
    <m/>
    <m/>
    <m/>
    <m/>
    <n v="-7567.77"/>
    <s v="00023153"/>
    <s v="Accounts Payable"/>
    <s v="Accounts Payable"/>
  </r>
  <r>
    <s v="14000"/>
    <n v="2021"/>
    <n v="2"/>
    <s v="AP"/>
    <s v="AP01584463"/>
    <d v="2020-08-13T00:00:00"/>
    <d v="2020-08-13T00:00:00"/>
    <n v="465"/>
    <s v="10000"/>
    <s v="390002"/>
    <x v="14"/>
    <s v="90000"/>
    <m/>
    <m/>
    <s v="14000"/>
    <s v="CJS46801"/>
    <s v="STATE"/>
    <s v="488"/>
    <m/>
    <m/>
    <m/>
    <n v="7567.77"/>
    <s v="00023153"/>
    <s v="20-A4959OA17 - COAP"/>
    <s v="Accounts Payable"/>
  </r>
  <r>
    <s v="14000"/>
    <n v="2021"/>
    <n v="2"/>
    <s v="AR"/>
    <s v="AR01586184"/>
    <d v="2020-08-17T00:00:00"/>
    <d v="2020-08-17T00:00:00"/>
    <n v="23"/>
    <s v="10000"/>
    <m/>
    <x v="2"/>
    <s v="99999"/>
    <m/>
    <m/>
    <m/>
    <s v="CJS46801"/>
    <m/>
    <m/>
    <m/>
    <m/>
    <m/>
    <n v="7567.77"/>
    <s v="41406173"/>
    <s v="20-08-17AR_DIRJRNL5141"/>
    <s v="AR Direct Cash Journal"/>
  </r>
  <r>
    <s v="14000"/>
    <n v="2021"/>
    <n v="2"/>
    <s v="AR"/>
    <s v="AR01586184"/>
    <d v="2020-08-17T00:00:00"/>
    <d v="2020-08-17T00:00:00"/>
    <n v="38"/>
    <s v="10000"/>
    <m/>
    <x v="6"/>
    <s v="90000"/>
    <m/>
    <m/>
    <s v="14000"/>
    <s v="CJS46801"/>
    <s v="STATE"/>
    <m/>
    <m/>
    <m/>
    <m/>
    <n v="-7567.77"/>
    <s v="41406173"/>
    <s v="20-08-17AR_DIRJRNL5141"/>
    <s v="AR Direct Cash Journal"/>
  </r>
  <r>
    <s v="14000"/>
    <n v="2021"/>
    <n v="2"/>
    <s v="AP"/>
    <s v="AP01586398"/>
    <d v="2020-08-18T00:00:00"/>
    <d v="2020-08-18T00:00:00"/>
    <n v="18"/>
    <s v="10000"/>
    <m/>
    <x v="2"/>
    <s v="99999"/>
    <m/>
    <m/>
    <s v="14000"/>
    <s v="CJS46801"/>
    <s v="STATE"/>
    <m/>
    <m/>
    <m/>
    <m/>
    <n v="-7567.77"/>
    <s v="00023153"/>
    <s v="Cash With The Treasurer Of VA"/>
    <s v="AP Payments"/>
  </r>
  <r>
    <s v="14000"/>
    <n v="2021"/>
    <n v="2"/>
    <s v="AP"/>
    <s v="AP01586398"/>
    <d v="2020-08-18T00:00:00"/>
    <d v="2020-08-18T00:00:00"/>
    <n v="340"/>
    <s v="10000"/>
    <m/>
    <x v="1"/>
    <s v="99999"/>
    <m/>
    <m/>
    <s v="14000"/>
    <s v="CJS46801"/>
    <s v="STATE"/>
    <m/>
    <m/>
    <m/>
    <m/>
    <n v="7567.77"/>
    <s v="00023153"/>
    <s v="Accounts Payable"/>
    <s v="AP Payments"/>
  </r>
  <r>
    <s v="14000"/>
    <n v="2021"/>
    <n v="3"/>
    <s v="AP"/>
    <s v="AP01610298"/>
    <d v="2020-09-18T00:00:00"/>
    <d v="2020-09-18T00:00:00"/>
    <n v="64"/>
    <s v="10000"/>
    <m/>
    <x v="1"/>
    <s v="99999"/>
    <m/>
    <m/>
    <s v="14000"/>
    <s v="CJS46801"/>
    <s v="STATE"/>
    <m/>
    <m/>
    <m/>
    <m/>
    <n v="-47975.56"/>
    <s v="00023643"/>
    <s v="Accounts Payable"/>
    <s v="Accounts Payable"/>
  </r>
  <r>
    <s v="14000"/>
    <n v="2021"/>
    <n v="3"/>
    <s v="AP"/>
    <s v="AP01610298"/>
    <d v="2020-09-18T00:00:00"/>
    <d v="2020-09-18T00:00:00"/>
    <n v="142"/>
    <s v="10000"/>
    <s v="390002"/>
    <x v="14"/>
    <s v="90000"/>
    <m/>
    <m/>
    <s v="14000"/>
    <s v="CJS46801"/>
    <s v="STATE"/>
    <s v="580"/>
    <m/>
    <m/>
    <m/>
    <n v="47975.56"/>
    <s v="00023643"/>
    <s v="20-A4956OA17-COAP"/>
    <s v="Accounts Payable"/>
  </r>
  <r>
    <s v="14000"/>
    <n v="2021"/>
    <n v="3"/>
    <s v="AP"/>
    <s v="AP01612655"/>
    <d v="2020-09-22T00:00:00"/>
    <d v="2020-09-22T00:00:00"/>
    <n v="3"/>
    <s v="10000"/>
    <m/>
    <x v="2"/>
    <s v="99999"/>
    <m/>
    <m/>
    <s v="14000"/>
    <s v="CJS46801"/>
    <s v="STATE"/>
    <m/>
    <m/>
    <m/>
    <m/>
    <n v="-47975.56"/>
    <s v="00023643"/>
    <s v="Cash With The Treasurer Of VA"/>
    <s v="AP Payments"/>
  </r>
  <r>
    <s v="14000"/>
    <n v="2021"/>
    <n v="3"/>
    <s v="AP"/>
    <s v="AP01612655"/>
    <d v="2020-09-22T00:00:00"/>
    <d v="2020-09-22T00:00:00"/>
    <n v="49"/>
    <s v="10000"/>
    <m/>
    <x v="1"/>
    <s v="99999"/>
    <m/>
    <m/>
    <s v="14000"/>
    <s v="CJS46801"/>
    <s v="STATE"/>
    <m/>
    <m/>
    <m/>
    <m/>
    <n v="47975.56"/>
    <s v="00023643"/>
    <s v="Accounts Payable"/>
    <s v="AP Payments"/>
  </r>
  <r>
    <s v="14000"/>
    <n v="2021"/>
    <n v="3"/>
    <s v="AR"/>
    <s v="AR01615614"/>
    <d v="2020-09-25T00:00:00"/>
    <d v="2020-09-25T00:00:00"/>
    <n v="1"/>
    <s v="10000"/>
    <m/>
    <x v="6"/>
    <s v="90000"/>
    <m/>
    <m/>
    <s v="14000"/>
    <s v="CJS46801"/>
    <s v="STATE"/>
    <m/>
    <m/>
    <m/>
    <m/>
    <n v="-47975.56"/>
    <s v="41406184"/>
    <s v="20-09-25AR_DIRJRNL5300"/>
    <s v="AR Direct Cash Journal"/>
  </r>
  <r>
    <s v="14000"/>
    <n v="2021"/>
    <n v="3"/>
    <s v="AR"/>
    <s v="AR01615614"/>
    <d v="2020-09-25T00:00:00"/>
    <d v="2020-09-25T00:00:00"/>
    <n v="13"/>
    <s v="10000"/>
    <m/>
    <x v="2"/>
    <s v="99999"/>
    <m/>
    <m/>
    <m/>
    <s v="CJS46801"/>
    <m/>
    <m/>
    <m/>
    <m/>
    <m/>
    <n v="47975.56"/>
    <s v="41406184"/>
    <s v="20-09-25AR_DIRJRNL5300"/>
    <s v="AR Direct Cash Journal"/>
  </r>
  <r>
    <s v="14000"/>
    <n v="2021"/>
    <n v="6"/>
    <s v="AR"/>
    <s v="AR01682790"/>
    <d v="2020-12-29T00:00:00"/>
    <d v="2020-12-29T00:00:00"/>
    <n v="2"/>
    <s v="10000"/>
    <m/>
    <x v="2"/>
    <s v="99999"/>
    <m/>
    <m/>
    <m/>
    <s v="CJS46801"/>
    <m/>
    <m/>
    <m/>
    <m/>
    <m/>
    <n v="9248.2900000000009"/>
    <s v="41406196"/>
    <s v="20-12-29AR_DIRJRNL5560"/>
    <s v="AR Direct Cash Journal"/>
  </r>
  <r>
    <s v="14000"/>
    <n v="2021"/>
    <n v="6"/>
    <s v="AR"/>
    <s v="AR01682790"/>
    <d v="2020-12-29T00:00:00"/>
    <d v="2020-12-29T00:00:00"/>
    <n v="9"/>
    <s v="10000"/>
    <m/>
    <x v="6"/>
    <s v="90000"/>
    <m/>
    <m/>
    <s v="14000"/>
    <s v="CJS46801"/>
    <s v="STATE"/>
    <m/>
    <m/>
    <m/>
    <m/>
    <n v="-9248.2900000000009"/>
    <s v="41406196"/>
    <s v="20-12-29AR_DIRJRNL5560"/>
    <s v="AR Direct Cash Journal"/>
  </r>
  <r>
    <s v="14000"/>
    <n v="2021"/>
    <n v="8"/>
    <s v="AR"/>
    <s v="AR01709213"/>
    <d v="2021-02-03T00:00:00"/>
    <d v="2021-02-03T00:00:00"/>
    <n v="3"/>
    <s v="10000"/>
    <m/>
    <x v="6"/>
    <s v="90000"/>
    <m/>
    <m/>
    <s v="14000"/>
    <s v="CJS46801"/>
    <s v="STATE"/>
    <m/>
    <m/>
    <m/>
    <m/>
    <n v="-1075.1300000000001"/>
    <s v="5652"/>
    <s v="21-02-03AR_DIRJRNL5652"/>
    <s v="AR Direct Cash Journal"/>
  </r>
  <r>
    <s v="14000"/>
    <n v="2021"/>
    <n v="8"/>
    <s v="AR"/>
    <s v="AR01709213"/>
    <d v="2021-02-03T00:00:00"/>
    <d v="2021-02-03T00:00:00"/>
    <n v="23"/>
    <s v="10000"/>
    <m/>
    <x v="2"/>
    <s v="99999"/>
    <m/>
    <m/>
    <m/>
    <s v="CJS46801"/>
    <m/>
    <m/>
    <m/>
    <m/>
    <m/>
    <n v="1075.1300000000001"/>
    <s v="5652"/>
    <s v="21-02-03AR_DIRJRNL5652"/>
    <s v="AR Direct Cash Journal"/>
  </r>
  <r>
    <s v="14000"/>
    <n v="2021"/>
    <n v="8"/>
    <s v="AP"/>
    <s v="AP01710952"/>
    <d v="2021-02-04T00:00:00"/>
    <d v="2021-02-04T00:00:00"/>
    <n v="3"/>
    <s v="10000"/>
    <m/>
    <x v="1"/>
    <s v="99999"/>
    <m/>
    <m/>
    <s v="14000"/>
    <s v="CJS46801"/>
    <s v="STATE"/>
    <m/>
    <m/>
    <m/>
    <m/>
    <n v="-523.41999999999996"/>
    <s v="00025461"/>
    <s v="Accounts Payable"/>
    <s v="Accounts Payable"/>
  </r>
  <r>
    <s v="14000"/>
    <n v="2021"/>
    <n v="8"/>
    <s v="AP"/>
    <s v="AP01710952"/>
    <d v="2021-02-04T00:00:00"/>
    <d v="2021-02-04T00:00:00"/>
    <n v="4"/>
    <s v="10000"/>
    <m/>
    <x v="1"/>
    <s v="99999"/>
    <m/>
    <m/>
    <s v="14000"/>
    <s v="CJS46801"/>
    <s v="STATE"/>
    <m/>
    <m/>
    <m/>
    <m/>
    <n v="-4400"/>
    <s v="00025461"/>
    <s v="Accounts Payable"/>
    <s v="Accounts Payable"/>
  </r>
  <r>
    <s v="14000"/>
    <n v="2021"/>
    <n v="8"/>
    <s v="AP"/>
    <s v="AP01710952"/>
    <d v="2021-02-04T00:00:00"/>
    <d v="2021-02-04T00:00:00"/>
    <n v="5"/>
    <s v="10000"/>
    <m/>
    <x v="1"/>
    <s v="99999"/>
    <m/>
    <m/>
    <s v="14000"/>
    <s v="CJS46801"/>
    <s v="STATE"/>
    <m/>
    <m/>
    <m/>
    <m/>
    <n v="-5400"/>
    <s v="00025461"/>
    <s v="Accounts Payable"/>
    <s v="Accounts Payable"/>
  </r>
  <r>
    <s v="14000"/>
    <n v="2021"/>
    <n v="8"/>
    <s v="AP"/>
    <s v="AP01710952"/>
    <d v="2021-02-04T00:00:00"/>
    <d v="2021-02-04T00:00:00"/>
    <n v="13"/>
    <s v="10000"/>
    <s v="390002"/>
    <x v="15"/>
    <s v="10340"/>
    <m/>
    <m/>
    <s v="14000"/>
    <s v="CJS46801"/>
    <s v="STATE"/>
    <m/>
    <m/>
    <m/>
    <m/>
    <n v="523.41999999999996"/>
    <s v="00025461"/>
    <s v="MOA#FY20-001"/>
    <s v="Accounts Payable"/>
  </r>
  <r>
    <s v="14000"/>
    <n v="2021"/>
    <n v="8"/>
    <s v="AP"/>
    <s v="AP01710952"/>
    <d v="2021-02-04T00:00:00"/>
    <d v="2021-02-04T00:00:00"/>
    <n v="16"/>
    <s v="10000"/>
    <s v="390002"/>
    <x v="16"/>
    <s v="10340"/>
    <m/>
    <m/>
    <s v="14000"/>
    <s v="CJS46801"/>
    <s v="STATE"/>
    <m/>
    <m/>
    <m/>
    <m/>
    <n v="4400"/>
    <s v="00025461"/>
    <s v="MOA#FY20-001"/>
    <s v="Accounts Payable"/>
  </r>
  <r>
    <s v="14000"/>
    <n v="2021"/>
    <n v="8"/>
    <s v="AP"/>
    <s v="AP01710952"/>
    <d v="2021-02-04T00:00:00"/>
    <d v="2021-02-04T00:00:00"/>
    <n v="24"/>
    <s v="10000"/>
    <s v="390002"/>
    <x v="17"/>
    <s v="10340"/>
    <m/>
    <m/>
    <s v="14000"/>
    <s v="CJS46801"/>
    <s v="STATE"/>
    <m/>
    <m/>
    <m/>
    <m/>
    <n v="5400"/>
    <s v="00025461"/>
    <s v="MOA#FY20-001"/>
    <s v="Accounts Payable"/>
  </r>
  <r>
    <s v="14000"/>
    <n v="2021"/>
    <n v="8"/>
    <s v="AP"/>
    <s v="AP01711214"/>
    <d v="2021-02-04T00:00:00"/>
    <d v="2021-02-04T00:00:00"/>
    <n v="4"/>
    <s v="10000"/>
    <m/>
    <x v="2"/>
    <s v="99999"/>
    <m/>
    <m/>
    <s v="14000"/>
    <s v="CJS46801"/>
    <s v="STATE"/>
    <m/>
    <m/>
    <m/>
    <m/>
    <n v="-523.41999999999996"/>
    <s v="00025461"/>
    <s v="Cash With The Treasurer Of VA"/>
    <s v="AP Payments"/>
  </r>
  <r>
    <s v="14000"/>
    <n v="2021"/>
    <n v="8"/>
    <s v="AP"/>
    <s v="AP01711214"/>
    <d v="2021-02-04T00:00:00"/>
    <d v="2021-02-04T00:00:00"/>
    <n v="5"/>
    <s v="10000"/>
    <m/>
    <x v="2"/>
    <s v="99999"/>
    <m/>
    <m/>
    <s v="14000"/>
    <s v="CJS46801"/>
    <s v="STATE"/>
    <m/>
    <m/>
    <m/>
    <m/>
    <n v="-4400"/>
    <s v="00025461"/>
    <s v="Cash With The Treasurer Of VA"/>
    <s v="AP Payments"/>
  </r>
  <r>
    <s v="14000"/>
    <n v="2021"/>
    <n v="8"/>
    <s v="AP"/>
    <s v="AP01711214"/>
    <d v="2021-02-04T00:00:00"/>
    <d v="2021-02-04T00:00:00"/>
    <n v="6"/>
    <s v="10000"/>
    <m/>
    <x v="2"/>
    <s v="99999"/>
    <m/>
    <m/>
    <s v="14000"/>
    <s v="CJS46801"/>
    <s v="STATE"/>
    <m/>
    <m/>
    <m/>
    <m/>
    <n v="-5400"/>
    <s v="00025461"/>
    <s v="Cash With The Treasurer Of VA"/>
    <s v="AP Payments"/>
  </r>
  <r>
    <s v="14000"/>
    <n v="2021"/>
    <n v="8"/>
    <s v="AP"/>
    <s v="AP01711214"/>
    <d v="2021-02-04T00:00:00"/>
    <d v="2021-02-04T00:00:00"/>
    <n v="11"/>
    <s v="10000"/>
    <m/>
    <x v="1"/>
    <s v="99999"/>
    <m/>
    <m/>
    <s v="14000"/>
    <s v="CJS46801"/>
    <s v="STATE"/>
    <m/>
    <m/>
    <m/>
    <m/>
    <n v="523.41999999999996"/>
    <s v="00025461"/>
    <s v="Accounts Payable"/>
    <s v="AP Payments"/>
  </r>
  <r>
    <s v="14000"/>
    <n v="2021"/>
    <n v="8"/>
    <s v="AP"/>
    <s v="AP01711214"/>
    <d v="2021-02-04T00:00:00"/>
    <d v="2021-02-04T00:00:00"/>
    <n v="12"/>
    <s v="10000"/>
    <m/>
    <x v="1"/>
    <s v="99999"/>
    <m/>
    <m/>
    <s v="14000"/>
    <s v="CJS46801"/>
    <s v="STATE"/>
    <m/>
    <m/>
    <m/>
    <m/>
    <n v="4400"/>
    <s v="00025461"/>
    <s v="Accounts Payable"/>
    <s v="AP Payments"/>
  </r>
  <r>
    <s v="14000"/>
    <n v="2021"/>
    <n v="8"/>
    <s v="AP"/>
    <s v="AP01711214"/>
    <d v="2021-02-04T00:00:00"/>
    <d v="2021-02-04T00:00:00"/>
    <n v="13"/>
    <s v="10000"/>
    <m/>
    <x v="1"/>
    <s v="99999"/>
    <m/>
    <m/>
    <s v="14000"/>
    <s v="CJS46801"/>
    <s v="STATE"/>
    <m/>
    <m/>
    <m/>
    <m/>
    <n v="5400"/>
    <s v="00025461"/>
    <s v="Accounts Payable"/>
    <s v="AP Payments"/>
  </r>
  <r>
    <s v="14000"/>
    <n v="2021"/>
    <n v="9"/>
    <s v="AR"/>
    <s v="AR01737436"/>
    <d v="2021-03-11T00:00:00"/>
    <d v="2021-03-11T00:00:00"/>
    <n v="4"/>
    <s v="10000"/>
    <m/>
    <x v="2"/>
    <s v="99999"/>
    <m/>
    <m/>
    <m/>
    <s v="CJS46801"/>
    <m/>
    <m/>
    <m/>
    <m/>
    <m/>
    <n v="67965.929999999993"/>
    <s v="41406212"/>
    <s v="21-03-10AR_DIRJRNL5753"/>
    <s v="AR Direct Cash Journal"/>
  </r>
  <r>
    <s v="14000"/>
    <n v="2021"/>
    <n v="9"/>
    <s v="AR"/>
    <s v="AR01737436"/>
    <d v="2021-03-11T00:00:00"/>
    <d v="2021-03-11T00:00:00"/>
    <n v="12"/>
    <s v="10000"/>
    <m/>
    <x v="6"/>
    <s v="90000"/>
    <m/>
    <m/>
    <s v="14000"/>
    <s v="CJS46801"/>
    <s v="STATE"/>
    <m/>
    <m/>
    <m/>
    <m/>
    <n v="-67965.929999999993"/>
    <s v="41406212"/>
    <s v="21-03-10AR_DIRJRNL5753"/>
    <s v="AR Direct Cash Journal"/>
  </r>
  <r>
    <s v="14000"/>
    <n v="2021"/>
    <n v="9"/>
    <s v="AP"/>
    <s v="AP01738202"/>
    <d v="2021-03-12T00:00:00"/>
    <d v="2021-03-12T00:00:00"/>
    <n v="10"/>
    <s v="10000"/>
    <m/>
    <x v="1"/>
    <s v="99999"/>
    <m/>
    <m/>
    <s v="14000"/>
    <s v="CJS46801"/>
    <s v="STATE"/>
    <m/>
    <m/>
    <m/>
    <m/>
    <n v="-37992.99"/>
    <s v="00024518"/>
    <s v="Accounts Payable"/>
    <s v="Accounts Payable"/>
  </r>
  <r>
    <s v="14000"/>
    <n v="2021"/>
    <n v="9"/>
    <s v="AP"/>
    <s v="AP01738202"/>
    <d v="2021-03-12T00:00:00"/>
    <d v="2021-03-12T00:00:00"/>
    <n v="11"/>
    <s v="10000"/>
    <m/>
    <x v="1"/>
    <s v="99999"/>
    <m/>
    <m/>
    <s v="14000"/>
    <s v="CJS46801"/>
    <s v="STATE"/>
    <m/>
    <m/>
    <m/>
    <m/>
    <n v="-29972.94"/>
    <s v="00025226"/>
    <s v="Accounts Payable"/>
    <s v="Accounts Payable"/>
  </r>
  <r>
    <s v="14000"/>
    <n v="2021"/>
    <n v="9"/>
    <s v="AP"/>
    <s v="AP01738202"/>
    <d v="2021-03-12T00:00:00"/>
    <d v="2021-03-12T00:00:00"/>
    <n v="23"/>
    <s v="10000"/>
    <s v="390002"/>
    <x v="14"/>
    <s v="90000"/>
    <m/>
    <m/>
    <s v="14000"/>
    <s v="CJS46801"/>
    <s v="STATE"/>
    <s v="488"/>
    <m/>
    <m/>
    <m/>
    <n v="37992.99"/>
    <s v="00024518"/>
    <s v="20-A4959OA17-COAP"/>
    <s v="Accounts Payable"/>
  </r>
  <r>
    <s v="14000"/>
    <n v="2021"/>
    <n v="9"/>
    <s v="AP"/>
    <s v="AP01738202"/>
    <d v="2021-03-12T00:00:00"/>
    <d v="2021-03-12T00:00:00"/>
    <n v="24"/>
    <s v="10000"/>
    <s v="390002"/>
    <x v="14"/>
    <s v="90000"/>
    <m/>
    <m/>
    <s v="14000"/>
    <s v="CJS46801"/>
    <s v="STATE"/>
    <s v="488"/>
    <m/>
    <m/>
    <m/>
    <n v="29972.94"/>
    <s v="00025226"/>
    <s v="20-A4959OA17 COAP"/>
    <s v="Accounts Payable"/>
  </r>
  <r>
    <s v="14000"/>
    <n v="2021"/>
    <n v="9"/>
    <s v="AP"/>
    <s v="AP01738677"/>
    <d v="2021-03-12T00:00:00"/>
    <d v="2021-03-12T00:00:00"/>
    <n v="1"/>
    <s v="10000"/>
    <m/>
    <x v="2"/>
    <s v="99999"/>
    <m/>
    <m/>
    <s v="14000"/>
    <s v="CJS46801"/>
    <s v="STATE"/>
    <m/>
    <m/>
    <m/>
    <m/>
    <n v="-37992.99"/>
    <s v="00024518"/>
    <s v="Cash With The Treasurer Of VA"/>
    <s v="AP Payments"/>
  </r>
  <r>
    <s v="14000"/>
    <n v="2021"/>
    <n v="9"/>
    <s v="AP"/>
    <s v="AP01738677"/>
    <d v="2021-03-12T00:00:00"/>
    <d v="2021-03-12T00:00:00"/>
    <n v="2"/>
    <s v="10000"/>
    <m/>
    <x v="2"/>
    <s v="99999"/>
    <m/>
    <m/>
    <s v="14000"/>
    <s v="CJS46801"/>
    <s v="STATE"/>
    <m/>
    <m/>
    <m/>
    <m/>
    <n v="-29972.94"/>
    <s v="00025226"/>
    <s v="Cash With The Treasurer Of VA"/>
    <s v="AP Payments"/>
  </r>
  <r>
    <s v="14000"/>
    <n v="2021"/>
    <n v="9"/>
    <s v="AP"/>
    <s v="AP01738677"/>
    <d v="2021-03-12T00:00:00"/>
    <d v="2021-03-12T00:00:00"/>
    <n v="13"/>
    <s v="10000"/>
    <m/>
    <x v="1"/>
    <s v="99999"/>
    <m/>
    <m/>
    <s v="14000"/>
    <s v="CJS46801"/>
    <s v="STATE"/>
    <m/>
    <m/>
    <m/>
    <m/>
    <n v="37992.99"/>
    <s v="00024518"/>
    <s v="Accounts Payable"/>
    <s v="AP Payments"/>
  </r>
  <r>
    <s v="14000"/>
    <n v="2021"/>
    <n v="9"/>
    <s v="AP"/>
    <s v="AP01738677"/>
    <d v="2021-03-12T00:00:00"/>
    <d v="2021-03-12T00:00:00"/>
    <n v="14"/>
    <s v="10000"/>
    <m/>
    <x v="1"/>
    <s v="99999"/>
    <m/>
    <m/>
    <s v="14000"/>
    <s v="CJS46801"/>
    <s v="STATE"/>
    <m/>
    <m/>
    <m/>
    <m/>
    <n v="29972.94"/>
    <s v="00025226"/>
    <s v="Accounts Payable"/>
    <s v="AP Payments"/>
  </r>
  <r>
    <m/>
    <m/>
    <m/>
    <m/>
    <m/>
    <m/>
    <m/>
    <m/>
    <m/>
    <m/>
    <x v="18"/>
    <m/>
    <m/>
    <m/>
    <m/>
    <m/>
    <m/>
    <m/>
    <m/>
    <m/>
    <m/>
    <m/>
    <m/>
    <m/>
    <m/>
  </r>
  <r>
    <m/>
    <m/>
    <m/>
    <m/>
    <m/>
    <m/>
    <m/>
    <m/>
    <m/>
    <m/>
    <x v="18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3" firstHeaderRow="1" firstDataRow="1" firstDataCol="1"/>
  <pivotFields count="25">
    <pivotField showAll="0" defaultSubtotal="0"/>
    <pivotField numFmtId="1" showAll="0" defaultSubtotal="0"/>
    <pivotField numFmtId="1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" showAll="0" defaultSubtotal="0"/>
    <pivotField showAll="0" defaultSubtotal="0"/>
    <pivotField showAll="0"/>
    <pivotField axis="axisRow" showAll="0" sortType="ascending">
      <items count="20">
        <item x="2"/>
        <item x="1"/>
        <item x="4"/>
        <item x="6"/>
        <item x="5"/>
        <item x="9"/>
        <item x="15"/>
        <item x="16"/>
        <item x="0"/>
        <item x="12"/>
        <item x="3"/>
        <item x="7"/>
        <item x="13"/>
        <item x="8"/>
        <item x="10"/>
        <item x="11"/>
        <item x="14"/>
        <item x="17"/>
        <item x="18"/>
        <item t="default"/>
      </items>
    </pivotField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164" showAll="0" defaultSubtotal="0"/>
    <pivotField showAll="0" defaultSubtotal="0"/>
    <pivotField showAll="0" defaultSubtotal="0"/>
    <pivotField showAll="0" defaultSubtota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Amount" fld="21" baseField="10" baseItem="1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>
      <selection activeCell="A20" sqref="A20"/>
    </sheetView>
  </sheetViews>
  <sheetFormatPr defaultRowHeight="14.4" x14ac:dyDescent="0.3"/>
  <cols>
    <col min="1" max="1" width="41" customWidth="1"/>
    <col min="2" max="3" width="13.33203125" bestFit="1" customWidth="1"/>
    <col min="4" max="4" width="11.33203125" bestFit="1" customWidth="1"/>
    <col min="5" max="5" width="10.33203125" bestFit="1" customWidth="1"/>
    <col min="6" max="6" width="11.6640625" bestFit="1" customWidth="1"/>
  </cols>
  <sheetData>
    <row r="1" spans="1:7" s="26" customFormat="1" ht="18" x14ac:dyDescent="0.35">
      <c r="A1" s="30" t="s">
        <v>234</v>
      </c>
    </row>
    <row r="2" spans="1:7" s="26" customFormat="1" x14ac:dyDescent="0.3"/>
    <row r="3" spans="1:7" ht="28.8" x14ac:dyDescent="0.55000000000000004">
      <c r="A3" s="4" t="s">
        <v>257</v>
      </c>
      <c r="F3" s="5"/>
      <c r="G3" s="6"/>
    </row>
    <row r="4" spans="1:7" ht="21" x14ac:dyDescent="0.4">
      <c r="A4" s="19" t="s">
        <v>44</v>
      </c>
      <c r="B4" s="19"/>
      <c r="C4" s="19"/>
      <c r="F4" s="5"/>
      <c r="G4" s="6"/>
    </row>
    <row r="5" spans="1:7" ht="43.2" x14ac:dyDescent="0.3">
      <c r="B5" s="7" t="s">
        <v>32</v>
      </c>
      <c r="C5" s="8" t="s">
        <v>235</v>
      </c>
      <c r="D5" s="8" t="s">
        <v>39</v>
      </c>
      <c r="E5" s="9" t="s">
        <v>40</v>
      </c>
      <c r="F5" s="10" t="s">
        <v>103</v>
      </c>
    </row>
    <row r="6" spans="1:7" x14ac:dyDescent="0.3">
      <c r="A6" t="s">
        <v>33</v>
      </c>
      <c r="B6" s="3">
        <f>C6:C6</f>
        <v>850000</v>
      </c>
      <c r="C6" s="11">
        <v>850000</v>
      </c>
      <c r="D6" s="11">
        <v>0</v>
      </c>
      <c r="E6" s="12">
        <f>0.25*D6</f>
        <v>0</v>
      </c>
      <c r="F6" s="13"/>
    </row>
    <row r="7" spans="1:7" x14ac:dyDescent="0.3">
      <c r="F7" s="5"/>
    </row>
    <row r="8" spans="1:7" x14ac:dyDescent="0.3">
      <c r="A8" t="s">
        <v>34</v>
      </c>
      <c r="B8" s="3">
        <f>+D8+C8</f>
        <v>159314.06</v>
      </c>
      <c r="C8" s="3">
        <v>159314.06</v>
      </c>
      <c r="D8" s="3">
        <v>0</v>
      </c>
      <c r="F8" s="5"/>
    </row>
    <row r="9" spans="1:7" x14ac:dyDescent="0.3">
      <c r="A9" t="s">
        <v>35</v>
      </c>
      <c r="B9" s="3">
        <f>+C9+D9</f>
        <v>-159314.06</v>
      </c>
      <c r="C9" s="3">
        <v>-159314.06</v>
      </c>
      <c r="D9" s="3">
        <v>0</v>
      </c>
      <c r="F9" s="5">
        <v>0</v>
      </c>
    </row>
    <row r="10" spans="1:7" x14ac:dyDescent="0.3">
      <c r="A10" t="s">
        <v>36</v>
      </c>
      <c r="B10" s="3"/>
      <c r="D10" s="12"/>
      <c r="E10" s="3">
        <v>0</v>
      </c>
      <c r="F10" s="14"/>
    </row>
    <row r="11" spans="1:7" x14ac:dyDescent="0.3">
      <c r="F11" s="5"/>
    </row>
    <row r="12" spans="1:7" x14ac:dyDescent="0.3">
      <c r="A12" t="s">
        <v>37</v>
      </c>
      <c r="B12" s="12">
        <f>+C12+D12</f>
        <v>0</v>
      </c>
      <c r="C12" s="3">
        <f>+C8+C9</f>
        <v>0</v>
      </c>
      <c r="D12" s="3">
        <f>+D8+D9</f>
        <v>0</v>
      </c>
      <c r="F12" s="5"/>
    </row>
    <row r="13" spans="1:7" x14ac:dyDescent="0.3">
      <c r="B13" s="3"/>
      <c r="C13" s="3"/>
      <c r="D13" s="11"/>
      <c r="E13" s="11"/>
      <c r="F13" s="15"/>
    </row>
    <row r="14" spans="1:7" x14ac:dyDescent="0.3">
      <c r="A14" t="s">
        <v>38</v>
      </c>
      <c r="B14" s="3">
        <f>+B6+B9</f>
        <v>690685.94</v>
      </c>
      <c r="C14" s="3">
        <f>+C6+C9</f>
        <v>690685.94</v>
      </c>
      <c r="D14" s="3">
        <f>+D6+D9</f>
        <v>0</v>
      </c>
      <c r="E14" s="16"/>
      <c r="F14" s="17"/>
    </row>
    <row r="15" spans="1:7" ht="15" thickBot="1" x14ac:dyDescent="0.35">
      <c r="B15" s="3"/>
      <c r="C15" s="3"/>
      <c r="D15" s="3"/>
      <c r="E15" s="16"/>
      <c r="F15" s="17"/>
    </row>
    <row r="16" spans="1:7" ht="15" thickTop="1" x14ac:dyDescent="0.3">
      <c r="A16" s="18"/>
      <c r="B16" s="18"/>
      <c r="C16" s="18"/>
      <c r="D16" s="18"/>
      <c r="E16" s="18"/>
      <c r="F16" s="18"/>
    </row>
    <row r="17" spans="1:1" x14ac:dyDescent="0.3">
      <c r="A17" t="s">
        <v>41</v>
      </c>
    </row>
    <row r="18" spans="1:1" x14ac:dyDescent="0.3">
      <c r="A18" t="s">
        <v>42</v>
      </c>
    </row>
    <row r="19" spans="1:1" x14ac:dyDescent="0.3">
      <c r="A19" t="s">
        <v>43</v>
      </c>
    </row>
    <row r="20" spans="1:1" x14ac:dyDescent="0.3">
      <c r="A20" t="s">
        <v>104</v>
      </c>
    </row>
  </sheetData>
  <pageMargins left="0.25" right="0.25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zoomScaleNormal="100" workbookViewId="0">
      <selection activeCell="D10" sqref="D10"/>
    </sheetView>
  </sheetViews>
  <sheetFormatPr defaultRowHeight="14.4" x14ac:dyDescent="0.3"/>
  <cols>
    <col min="1" max="1" width="13.109375" customWidth="1"/>
    <col min="2" max="2" width="14.88671875" style="3" customWidth="1"/>
    <col min="4" max="4" width="13" style="3" bestFit="1" customWidth="1"/>
    <col min="6" max="6" width="12.33203125" bestFit="1" customWidth="1"/>
  </cols>
  <sheetData>
    <row r="3" spans="1:6" x14ac:dyDescent="0.3">
      <c r="A3" s="1" t="s">
        <v>30</v>
      </c>
      <c r="B3" t="s">
        <v>207</v>
      </c>
    </row>
    <row r="4" spans="1:6" x14ac:dyDescent="0.3">
      <c r="A4" s="2" t="s">
        <v>1</v>
      </c>
      <c r="B4" s="12">
        <v>-3.637978807091713E-12</v>
      </c>
    </row>
    <row r="5" spans="1:6" x14ac:dyDescent="0.3">
      <c r="A5" s="2" t="s">
        <v>10</v>
      </c>
      <c r="B5" s="12">
        <v>3.637978807091713E-12</v>
      </c>
    </row>
    <row r="6" spans="1:6" x14ac:dyDescent="0.3">
      <c r="A6" s="2" t="s">
        <v>18</v>
      </c>
      <c r="B6" s="12">
        <v>-1057.8900000000001</v>
      </c>
      <c r="D6" s="3">
        <v>-1057.8900000000001</v>
      </c>
    </row>
    <row r="7" spans="1:6" x14ac:dyDescent="0.3">
      <c r="A7" s="2" t="s">
        <v>29</v>
      </c>
      <c r="B7" s="12">
        <v>-158256.17000000001</v>
      </c>
      <c r="D7" s="3">
        <f>GETPIVOTDATA("Amount",$A$3,"Account","4016838")</f>
        <v>-158256.17000000001</v>
      </c>
      <c r="F7" s="12">
        <f>D6+D7</f>
        <v>-159314.06000000003</v>
      </c>
    </row>
    <row r="8" spans="1:6" x14ac:dyDescent="0.3">
      <c r="A8" s="2" t="s">
        <v>24</v>
      </c>
      <c r="B8" s="12">
        <v>31.33</v>
      </c>
      <c r="D8" s="3">
        <f>SUM(D6:D7)</f>
        <v>-159314.06000000003</v>
      </c>
    </row>
    <row r="9" spans="1:6" x14ac:dyDescent="0.3">
      <c r="A9" s="2" t="s">
        <v>65</v>
      </c>
      <c r="B9" s="12">
        <v>176</v>
      </c>
    </row>
    <row r="10" spans="1:6" x14ac:dyDescent="0.3">
      <c r="A10" s="2" t="s">
        <v>242</v>
      </c>
      <c r="B10" s="12">
        <v>523.41999999999996</v>
      </c>
      <c r="D10" s="3">
        <f>SUM(B8:B21)</f>
        <v>159314.06</v>
      </c>
    </row>
    <row r="11" spans="1:6" x14ac:dyDescent="0.3">
      <c r="A11" s="2" t="s">
        <v>243</v>
      </c>
      <c r="B11" s="12">
        <v>4400</v>
      </c>
    </row>
    <row r="12" spans="1:6" x14ac:dyDescent="0.3">
      <c r="A12" s="2" t="s">
        <v>6</v>
      </c>
      <c r="B12" s="12">
        <v>1170.17</v>
      </c>
    </row>
    <row r="13" spans="1:6" x14ac:dyDescent="0.3">
      <c r="A13" s="2" t="s">
        <v>102</v>
      </c>
      <c r="B13" s="12">
        <v>2500</v>
      </c>
    </row>
    <row r="14" spans="1:6" x14ac:dyDescent="0.3">
      <c r="A14" s="2" t="s">
        <v>14</v>
      </c>
      <c r="B14" s="12">
        <v>82</v>
      </c>
    </row>
    <row r="15" spans="1:6" x14ac:dyDescent="0.3">
      <c r="A15" s="2" t="s">
        <v>57</v>
      </c>
      <c r="B15" s="12">
        <v>125.28</v>
      </c>
    </row>
    <row r="16" spans="1:6" x14ac:dyDescent="0.3">
      <c r="A16" s="2" t="s">
        <v>101</v>
      </c>
      <c r="B16" s="12">
        <v>275.39999999999998</v>
      </c>
    </row>
    <row r="17" spans="1:2" x14ac:dyDescent="0.3">
      <c r="A17" s="2" t="s">
        <v>59</v>
      </c>
      <c r="B17" s="12">
        <v>148.5</v>
      </c>
    </row>
    <row r="18" spans="1:2" x14ac:dyDescent="0.3">
      <c r="A18" s="2" t="s">
        <v>47</v>
      </c>
      <c r="B18" s="12">
        <v>191.91</v>
      </c>
    </row>
    <row r="19" spans="1:2" x14ac:dyDescent="0.3">
      <c r="A19" s="2" t="s">
        <v>85</v>
      </c>
      <c r="B19" s="12">
        <v>20780.79</v>
      </c>
    </row>
    <row r="20" spans="1:2" x14ac:dyDescent="0.3">
      <c r="A20" s="2" t="s">
        <v>192</v>
      </c>
      <c r="B20" s="12">
        <v>123509.26000000001</v>
      </c>
    </row>
    <row r="21" spans="1:2" x14ac:dyDescent="0.3">
      <c r="A21" s="2" t="s">
        <v>244</v>
      </c>
      <c r="B21" s="12">
        <v>5400</v>
      </c>
    </row>
    <row r="22" spans="1:2" x14ac:dyDescent="0.3">
      <c r="A22" s="2" t="s">
        <v>256</v>
      </c>
      <c r="B22" s="12"/>
    </row>
    <row r="23" spans="1:2" x14ac:dyDescent="0.3">
      <c r="A23" s="2" t="s">
        <v>31</v>
      </c>
      <c r="B23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topLeftCell="D1" workbookViewId="0">
      <selection activeCell="D36" sqref="D36"/>
    </sheetView>
  </sheetViews>
  <sheetFormatPr defaultColWidth="10.33203125" defaultRowHeight="14.4" x14ac:dyDescent="0.3"/>
  <cols>
    <col min="1" max="1" width="22" bestFit="1" customWidth="1"/>
    <col min="2" max="2" width="11" style="23" bestFit="1" customWidth="1"/>
    <col min="3" max="3" width="18" style="23" bestFit="1" customWidth="1"/>
    <col min="4" max="4" width="15" bestFit="1" customWidth="1"/>
    <col min="5" max="5" width="11.44140625" bestFit="1" customWidth="1"/>
    <col min="6" max="6" width="12.5546875" style="24" bestFit="1" customWidth="1"/>
    <col min="7" max="7" width="11.88671875" style="24" bestFit="1" customWidth="1"/>
    <col min="8" max="8" width="12.6640625" style="23" bestFit="1" customWidth="1"/>
    <col min="9" max="9" width="6" bestFit="1" customWidth="1"/>
    <col min="10" max="10" width="8.88671875" bestFit="1" customWidth="1"/>
    <col min="11" max="11" width="8.33203125" bestFit="1" customWidth="1"/>
    <col min="12" max="12" width="11.5546875" bestFit="1" customWidth="1"/>
    <col min="13" max="13" width="11.44140625" bestFit="1" customWidth="1"/>
    <col min="14" max="14" width="5.109375" bestFit="1" customWidth="1"/>
    <col min="15" max="15" width="11.5546875" bestFit="1" customWidth="1"/>
    <col min="16" max="16" width="8.88671875" bestFit="1" customWidth="1"/>
    <col min="17" max="17" width="7.5546875" bestFit="1" customWidth="1"/>
    <col min="18" max="18" width="5.33203125" bestFit="1" customWidth="1"/>
    <col min="19" max="19" width="5.6640625" bestFit="1" customWidth="1"/>
    <col min="20" max="21" width="13.33203125" bestFit="1" customWidth="1"/>
    <col min="22" max="22" width="11.33203125" style="25" bestFit="1" customWidth="1"/>
    <col min="23" max="23" width="22.6640625" bestFit="1" customWidth="1"/>
    <col min="24" max="24" width="32" bestFit="1" customWidth="1"/>
    <col min="25" max="25" width="54.109375" bestFit="1" customWidth="1"/>
  </cols>
  <sheetData>
    <row r="1" spans="1:25" ht="15.6" thickTop="1" thickBot="1" x14ac:dyDescent="0.35">
      <c r="A1" s="22" t="s">
        <v>159</v>
      </c>
      <c r="B1" t="s">
        <v>160</v>
      </c>
    </row>
    <row r="2" spans="1:25" ht="15.6" thickTop="1" thickBot="1" x14ac:dyDescent="0.35">
      <c r="A2" s="22" t="s">
        <v>161</v>
      </c>
      <c r="B2" s="22" t="s">
        <v>162</v>
      </c>
      <c r="C2" s="22" t="s">
        <v>163</v>
      </c>
      <c r="D2" s="22" t="s">
        <v>164</v>
      </c>
      <c r="E2" s="22" t="s">
        <v>165</v>
      </c>
      <c r="F2" s="22" t="s">
        <v>166</v>
      </c>
      <c r="G2" s="22" t="s">
        <v>167</v>
      </c>
      <c r="H2" s="22" t="s">
        <v>168</v>
      </c>
      <c r="I2" s="22" t="s">
        <v>169</v>
      </c>
      <c r="J2" s="22" t="s">
        <v>170</v>
      </c>
      <c r="K2" s="22" t="s">
        <v>171</v>
      </c>
      <c r="L2" s="22" t="s">
        <v>172</v>
      </c>
      <c r="M2" s="22" t="s">
        <v>173</v>
      </c>
      <c r="N2" s="22" t="s">
        <v>174</v>
      </c>
      <c r="O2" s="22" t="s">
        <v>175</v>
      </c>
      <c r="P2" s="22" t="s">
        <v>176</v>
      </c>
      <c r="Q2" s="22" t="s">
        <v>177</v>
      </c>
      <c r="R2" s="22" t="s">
        <v>178</v>
      </c>
      <c r="S2" s="22" t="s">
        <v>179</v>
      </c>
      <c r="T2" s="22" t="s">
        <v>180</v>
      </c>
      <c r="U2" s="22" t="s">
        <v>181</v>
      </c>
      <c r="V2" s="22" t="s">
        <v>182</v>
      </c>
      <c r="W2" s="22" t="s">
        <v>183</v>
      </c>
      <c r="X2" s="22" t="s">
        <v>184</v>
      </c>
      <c r="Y2" s="22" t="s">
        <v>185</v>
      </c>
    </row>
    <row r="3" spans="1:25" ht="15" thickTop="1" x14ac:dyDescent="0.3">
      <c r="A3" t="s">
        <v>0</v>
      </c>
      <c r="B3" s="23">
        <v>2018</v>
      </c>
      <c r="C3" s="23">
        <v>9</v>
      </c>
      <c r="D3" t="s">
        <v>46</v>
      </c>
      <c r="E3" t="s">
        <v>4</v>
      </c>
      <c r="F3" s="24">
        <v>43182</v>
      </c>
      <c r="G3" s="24">
        <v>43182</v>
      </c>
      <c r="H3" s="23">
        <v>89</v>
      </c>
      <c r="I3" t="s">
        <v>5</v>
      </c>
      <c r="J3" t="s">
        <v>3</v>
      </c>
      <c r="K3" t="s">
        <v>6</v>
      </c>
      <c r="L3" t="s">
        <v>48</v>
      </c>
      <c r="O3" t="s">
        <v>0</v>
      </c>
      <c r="P3" t="s">
        <v>2</v>
      </c>
      <c r="V3" s="25">
        <v>59.41</v>
      </c>
      <c r="W3" t="s">
        <v>7</v>
      </c>
      <c r="X3" t="s">
        <v>8</v>
      </c>
      <c r="Y3" t="s">
        <v>9</v>
      </c>
    </row>
    <row r="4" spans="1:25" x14ac:dyDescent="0.3">
      <c r="A4" t="s">
        <v>0</v>
      </c>
      <c r="B4" s="23">
        <v>2018</v>
      </c>
      <c r="C4" s="23">
        <v>9</v>
      </c>
      <c r="D4" t="s">
        <v>46</v>
      </c>
      <c r="E4" t="s">
        <v>4</v>
      </c>
      <c r="F4" s="24">
        <v>43182</v>
      </c>
      <c r="G4" s="24">
        <v>43182</v>
      </c>
      <c r="H4" s="23">
        <v>90</v>
      </c>
      <c r="I4" t="s">
        <v>5</v>
      </c>
      <c r="K4" t="s">
        <v>10</v>
      </c>
      <c r="L4" t="s">
        <v>45</v>
      </c>
      <c r="O4" t="s">
        <v>0</v>
      </c>
      <c r="P4" t="s">
        <v>2</v>
      </c>
      <c r="V4" s="25">
        <v>-59.41</v>
      </c>
      <c r="W4" t="s">
        <v>7</v>
      </c>
      <c r="X4" t="s">
        <v>8</v>
      </c>
      <c r="Y4" t="s">
        <v>9</v>
      </c>
    </row>
    <row r="5" spans="1:25" x14ac:dyDescent="0.3">
      <c r="A5" t="s">
        <v>0</v>
      </c>
      <c r="B5" s="23">
        <v>2018</v>
      </c>
      <c r="C5" s="23">
        <v>9</v>
      </c>
      <c r="D5" t="s">
        <v>46</v>
      </c>
      <c r="E5" t="s">
        <v>4</v>
      </c>
      <c r="F5" s="24">
        <v>43182</v>
      </c>
      <c r="G5" s="24">
        <v>43182</v>
      </c>
      <c r="H5" s="23">
        <v>91</v>
      </c>
      <c r="I5" t="s">
        <v>5</v>
      </c>
      <c r="J5" t="s">
        <v>3</v>
      </c>
      <c r="K5" t="s">
        <v>6</v>
      </c>
      <c r="L5" t="s">
        <v>48</v>
      </c>
      <c r="O5" t="s">
        <v>0</v>
      </c>
      <c r="P5" t="s">
        <v>2</v>
      </c>
      <c r="V5" s="25">
        <v>45</v>
      </c>
      <c r="W5" t="s">
        <v>7</v>
      </c>
      <c r="X5" t="s">
        <v>8</v>
      </c>
      <c r="Y5" t="s">
        <v>9</v>
      </c>
    </row>
    <row r="6" spans="1:25" x14ac:dyDescent="0.3">
      <c r="A6" t="s">
        <v>0</v>
      </c>
      <c r="B6" s="23">
        <v>2018</v>
      </c>
      <c r="C6" s="23">
        <v>9</v>
      </c>
      <c r="D6" t="s">
        <v>46</v>
      </c>
      <c r="E6" t="s">
        <v>4</v>
      </c>
      <c r="F6" s="24">
        <v>43182</v>
      </c>
      <c r="G6" s="24">
        <v>43182</v>
      </c>
      <c r="H6" s="23">
        <v>92</v>
      </c>
      <c r="I6" t="s">
        <v>5</v>
      </c>
      <c r="K6" t="s">
        <v>10</v>
      </c>
      <c r="L6" t="s">
        <v>45</v>
      </c>
      <c r="O6" t="s">
        <v>0</v>
      </c>
      <c r="P6" t="s">
        <v>2</v>
      </c>
      <c r="V6" s="25">
        <v>-45</v>
      </c>
      <c r="W6" t="s">
        <v>7</v>
      </c>
      <c r="X6" t="s">
        <v>8</v>
      </c>
      <c r="Y6" t="s">
        <v>9</v>
      </c>
    </row>
    <row r="7" spans="1:25" x14ac:dyDescent="0.3">
      <c r="A7" t="s">
        <v>0</v>
      </c>
      <c r="B7" s="23">
        <v>2018</v>
      </c>
      <c r="C7" s="23">
        <v>9</v>
      </c>
      <c r="D7" t="s">
        <v>46</v>
      </c>
      <c r="E7" t="s">
        <v>4</v>
      </c>
      <c r="F7" s="24">
        <v>43182</v>
      </c>
      <c r="G7" s="24">
        <v>43182</v>
      </c>
      <c r="H7" s="23">
        <v>93</v>
      </c>
      <c r="I7" t="s">
        <v>5</v>
      </c>
      <c r="J7" t="s">
        <v>3</v>
      </c>
      <c r="K7" t="s">
        <v>6</v>
      </c>
      <c r="L7" t="s">
        <v>48</v>
      </c>
      <c r="O7" t="s">
        <v>0</v>
      </c>
      <c r="P7" t="s">
        <v>2</v>
      </c>
      <c r="V7" s="25">
        <v>48</v>
      </c>
      <c r="W7" t="s">
        <v>7</v>
      </c>
      <c r="X7" t="s">
        <v>8</v>
      </c>
      <c r="Y7" t="s">
        <v>9</v>
      </c>
    </row>
    <row r="8" spans="1:25" x14ac:dyDescent="0.3">
      <c r="A8" t="s">
        <v>0</v>
      </c>
      <c r="B8" s="23">
        <v>2018</v>
      </c>
      <c r="C8" s="23">
        <v>9</v>
      </c>
      <c r="D8" t="s">
        <v>46</v>
      </c>
      <c r="E8" t="s">
        <v>4</v>
      </c>
      <c r="F8" s="24">
        <v>43182</v>
      </c>
      <c r="G8" s="24">
        <v>43182</v>
      </c>
      <c r="H8" s="23">
        <v>94</v>
      </c>
      <c r="I8" t="s">
        <v>5</v>
      </c>
      <c r="K8" t="s">
        <v>10</v>
      </c>
      <c r="L8" t="s">
        <v>45</v>
      </c>
      <c r="O8" t="s">
        <v>0</v>
      </c>
      <c r="P8" t="s">
        <v>2</v>
      </c>
      <c r="V8" s="25">
        <v>-48</v>
      </c>
      <c r="W8" t="s">
        <v>7</v>
      </c>
      <c r="X8" t="s">
        <v>8</v>
      </c>
      <c r="Y8" t="s">
        <v>9</v>
      </c>
    </row>
    <row r="9" spans="1:25" x14ac:dyDescent="0.3">
      <c r="A9" t="s">
        <v>0</v>
      </c>
      <c r="B9" s="23">
        <v>2018</v>
      </c>
      <c r="C9" s="23">
        <v>9</v>
      </c>
      <c r="D9" t="s">
        <v>46</v>
      </c>
      <c r="E9" t="s">
        <v>4</v>
      </c>
      <c r="F9" s="24">
        <v>43182</v>
      </c>
      <c r="G9" s="24">
        <v>43182</v>
      </c>
      <c r="H9" s="23">
        <v>95</v>
      </c>
      <c r="I9" t="s">
        <v>5</v>
      </c>
      <c r="J9" t="s">
        <v>3</v>
      </c>
      <c r="K9" t="s">
        <v>6</v>
      </c>
      <c r="L9" t="s">
        <v>48</v>
      </c>
      <c r="O9" t="s">
        <v>0</v>
      </c>
      <c r="P9" t="s">
        <v>2</v>
      </c>
      <c r="V9" s="25">
        <v>3.75</v>
      </c>
      <c r="W9" t="s">
        <v>7</v>
      </c>
      <c r="X9" t="s">
        <v>8</v>
      </c>
      <c r="Y9" t="s">
        <v>9</v>
      </c>
    </row>
    <row r="10" spans="1:25" x14ac:dyDescent="0.3">
      <c r="A10" t="s">
        <v>0</v>
      </c>
      <c r="B10" s="23">
        <v>2018</v>
      </c>
      <c r="C10" s="23">
        <v>9</v>
      </c>
      <c r="D10" t="s">
        <v>46</v>
      </c>
      <c r="E10" t="s">
        <v>4</v>
      </c>
      <c r="F10" s="24">
        <v>43182</v>
      </c>
      <c r="G10" s="24">
        <v>43182</v>
      </c>
      <c r="H10" s="23">
        <v>96</v>
      </c>
      <c r="I10" t="s">
        <v>5</v>
      </c>
      <c r="K10" t="s">
        <v>10</v>
      </c>
      <c r="L10" t="s">
        <v>45</v>
      </c>
      <c r="O10" t="s">
        <v>0</v>
      </c>
      <c r="P10" t="s">
        <v>2</v>
      </c>
      <c r="V10" s="25">
        <v>-3.75</v>
      </c>
      <c r="W10" t="s">
        <v>7</v>
      </c>
      <c r="X10" t="s">
        <v>8</v>
      </c>
      <c r="Y10" t="s">
        <v>9</v>
      </c>
    </row>
    <row r="11" spans="1:25" x14ac:dyDescent="0.3">
      <c r="A11" t="s">
        <v>0</v>
      </c>
      <c r="B11" s="23">
        <v>2018</v>
      </c>
      <c r="C11" s="23">
        <v>9</v>
      </c>
      <c r="D11" t="s">
        <v>46</v>
      </c>
      <c r="E11" t="s">
        <v>4</v>
      </c>
      <c r="F11" s="24">
        <v>43182</v>
      </c>
      <c r="G11" s="24">
        <v>43182</v>
      </c>
      <c r="H11" s="23">
        <v>97</v>
      </c>
      <c r="I11" t="s">
        <v>5</v>
      </c>
      <c r="J11" t="s">
        <v>3</v>
      </c>
      <c r="K11" t="s">
        <v>6</v>
      </c>
      <c r="L11" t="s">
        <v>48</v>
      </c>
      <c r="O11" t="s">
        <v>0</v>
      </c>
      <c r="P11" t="s">
        <v>2</v>
      </c>
      <c r="V11" s="25">
        <v>290.44</v>
      </c>
      <c r="W11" t="s">
        <v>7</v>
      </c>
      <c r="X11" t="s">
        <v>8</v>
      </c>
      <c r="Y11" t="s">
        <v>9</v>
      </c>
    </row>
    <row r="12" spans="1:25" x14ac:dyDescent="0.3">
      <c r="A12" t="s">
        <v>0</v>
      </c>
      <c r="B12" s="23">
        <v>2018</v>
      </c>
      <c r="C12" s="23">
        <v>9</v>
      </c>
      <c r="D12" t="s">
        <v>46</v>
      </c>
      <c r="E12" t="s">
        <v>4</v>
      </c>
      <c r="F12" s="24">
        <v>43182</v>
      </c>
      <c r="G12" s="24">
        <v>43182</v>
      </c>
      <c r="H12" s="23">
        <v>98</v>
      </c>
      <c r="I12" t="s">
        <v>5</v>
      </c>
      <c r="K12" t="s">
        <v>10</v>
      </c>
      <c r="L12" t="s">
        <v>45</v>
      </c>
      <c r="O12" t="s">
        <v>0</v>
      </c>
      <c r="P12" t="s">
        <v>2</v>
      </c>
      <c r="V12" s="25">
        <v>-290.44</v>
      </c>
      <c r="W12" t="s">
        <v>7</v>
      </c>
      <c r="X12" t="s">
        <v>8</v>
      </c>
      <c r="Y12" t="s">
        <v>9</v>
      </c>
    </row>
    <row r="13" spans="1:25" x14ac:dyDescent="0.3">
      <c r="A13" t="s">
        <v>0</v>
      </c>
      <c r="B13" s="23">
        <v>2018</v>
      </c>
      <c r="C13" s="23">
        <v>9</v>
      </c>
      <c r="D13" t="s">
        <v>46</v>
      </c>
      <c r="E13" t="s">
        <v>4</v>
      </c>
      <c r="F13" s="24">
        <v>43182</v>
      </c>
      <c r="G13" s="24">
        <v>43182</v>
      </c>
      <c r="H13" s="23">
        <v>99</v>
      </c>
      <c r="I13" t="s">
        <v>5</v>
      </c>
      <c r="J13" t="s">
        <v>3</v>
      </c>
      <c r="K13" t="s">
        <v>6</v>
      </c>
      <c r="L13" t="s">
        <v>48</v>
      </c>
      <c r="O13" t="s">
        <v>0</v>
      </c>
      <c r="P13" t="s">
        <v>2</v>
      </c>
      <c r="V13" s="25">
        <v>13.69</v>
      </c>
      <c r="W13" t="s">
        <v>7</v>
      </c>
      <c r="X13" t="s">
        <v>8</v>
      </c>
      <c r="Y13" t="s">
        <v>9</v>
      </c>
    </row>
    <row r="14" spans="1:25" x14ac:dyDescent="0.3">
      <c r="A14" t="s">
        <v>0</v>
      </c>
      <c r="B14" s="23">
        <v>2018</v>
      </c>
      <c r="C14" s="23">
        <v>9</v>
      </c>
      <c r="D14" t="s">
        <v>46</v>
      </c>
      <c r="E14" t="s">
        <v>4</v>
      </c>
      <c r="F14" s="24">
        <v>43182</v>
      </c>
      <c r="G14" s="24">
        <v>43182</v>
      </c>
      <c r="H14" s="23">
        <v>100</v>
      </c>
      <c r="I14" t="s">
        <v>5</v>
      </c>
      <c r="K14" t="s">
        <v>10</v>
      </c>
      <c r="L14" t="s">
        <v>45</v>
      </c>
      <c r="O14" t="s">
        <v>0</v>
      </c>
      <c r="P14" t="s">
        <v>2</v>
      </c>
      <c r="V14" s="25">
        <v>-13.69</v>
      </c>
      <c r="W14" t="s">
        <v>7</v>
      </c>
      <c r="X14" t="s">
        <v>8</v>
      </c>
      <c r="Y14" t="s">
        <v>9</v>
      </c>
    </row>
    <row r="15" spans="1:25" x14ac:dyDescent="0.3">
      <c r="A15" t="s">
        <v>0</v>
      </c>
      <c r="B15" s="23">
        <v>2018</v>
      </c>
      <c r="C15" s="23">
        <v>9</v>
      </c>
      <c r="D15" t="s">
        <v>46</v>
      </c>
      <c r="E15" t="s">
        <v>4</v>
      </c>
      <c r="F15" s="24">
        <v>43182</v>
      </c>
      <c r="G15" s="24">
        <v>43182</v>
      </c>
      <c r="H15" s="23">
        <v>101</v>
      </c>
      <c r="I15" t="s">
        <v>5</v>
      </c>
      <c r="J15" t="s">
        <v>3</v>
      </c>
      <c r="K15" t="s">
        <v>6</v>
      </c>
      <c r="L15" t="s">
        <v>48</v>
      </c>
      <c r="O15" t="s">
        <v>0</v>
      </c>
      <c r="P15" t="s">
        <v>2</v>
      </c>
      <c r="V15" s="25">
        <v>45</v>
      </c>
      <c r="W15" t="s">
        <v>7</v>
      </c>
      <c r="X15" t="s">
        <v>8</v>
      </c>
      <c r="Y15" t="s">
        <v>9</v>
      </c>
    </row>
    <row r="16" spans="1:25" x14ac:dyDescent="0.3">
      <c r="A16" t="s">
        <v>0</v>
      </c>
      <c r="B16" s="23">
        <v>2018</v>
      </c>
      <c r="C16" s="23">
        <v>9</v>
      </c>
      <c r="D16" t="s">
        <v>46</v>
      </c>
      <c r="E16" t="s">
        <v>4</v>
      </c>
      <c r="F16" s="24">
        <v>43182</v>
      </c>
      <c r="G16" s="24">
        <v>43182</v>
      </c>
      <c r="H16" s="23">
        <v>102</v>
      </c>
      <c r="I16" t="s">
        <v>5</v>
      </c>
      <c r="K16" t="s">
        <v>10</v>
      </c>
      <c r="L16" t="s">
        <v>45</v>
      </c>
      <c r="O16" t="s">
        <v>0</v>
      </c>
      <c r="P16" t="s">
        <v>2</v>
      </c>
      <c r="V16" s="25">
        <v>-45</v>
      </c>
      <c r="W16" t="s">
        <v>7</v>
      </c>
      <c r="X16" t="s">
        <v>8</v>
      </c>
      <c r="Y16" t="s">
        <v>9</v>
      </c>
    </row>
    <row r="17" spans="1:25" x14ac:dyDescent="0.3">
      <c r="A17" t="s">
        <v>0</v>
      </c>
      <c r="B17" s="23">
        <v>2018</v>
      </c>
      <c r="C17" s="23">
        <v>9</v>
      </c>
      <c r="D17" t="s">
        <v>46</v>
      </c>
      <c r="E17" t="s">
        <v>4</v>
      </c>
      <c r="F17" s="24">
        <v>43182</v>
      </c>
      <c r="G17" s="24">
        <v>43182</v>
      </c>
      <c r="H17" s="23">
        <v>103</v>
      </c>
      <c r="I17" t="s">
        <v>5</v>
      </c>
      <c r="J17" t="s">
        <v>3</v>
      </c>
      <c r="K17" t="s">
        <v>6</v>
      </c>
      <c r="L17" t="s">
        <v>48</v>
      </c>
      <c r="O17" t="s">
        <v>0</v>
      </c>
      <c r="P17" t="s">
        <v>2</v>
      </c>
      <c r="V17" s="25">
        <v>64</v>
      </c>
      <c r="W17" t="s">
        <v>7</v>
      </c>
      <c r="X17" t="s">
        <v>8</v>
      </c>
      <c r="Y17" t="s">
        <v>9</v>
      </c>
    </row>
    <row r="18" spans="1:25" x14ac:dyDescent="0.3">
      <c r="A18" t="s">
        <v>0</v>
      </c>
      <c r="B18" s="23">
        <v>2018</v>
      </c>
      <c r="C18" s="23">
        <v>9</v>
      </c>
      <c r="D18" t="s">
        <v>46</v>
      </c>
      <c r="E18" t="s">
        <v>4</v>
      </c>
      <c r="F18" s="24">
        <v>43182</v>
      </c>
      <c r="G18" s="24">
        <v>43182</v>
      </c>
      <c r="H18" s="23">
        <v>104</v>
      </c>
      <c r="I18" t="s">
        <v>5</v>
      </c>
      <c r="K18" t="s">
        <v>10</v>
      </c>
      <c r="L18" t="s">
        <v>45</v>
      </c>
      <c r="O18" t="s">
        <v>0</v>
      </c>
      <c r="P18" t="s">
        <v>2</v>
      </c>
      <c r="V18" s="25">
        <v>-64</v>
      </c>
      <c r="W18" t="s">
        <v>7</v>
      </c>
      <c r="X18" t="s">
        <v>8</v>
      </c>
      <c r="Y18" t="s">
        <v>9</v>
      </c>
    </row>
    <row r="19" spans="1:25" x14ac:dyDescent="0.3">
      <c r="A19" t="s">
        <v>0</v>
      </c>
      <c r="B19" s="23">
        <v>2018</v>
      </c>
      <c r="C19" s="23">
        <v>9</v>
      </c>
      <c r="D19" t="s">
        <v>46</v>
      </c>
      <c r="E19" t="s">
        <v>4</v>
      </c>
      <c r="F19" s="24">
        <v>43182</v>
      </c>
      <c r="G19" s="24">
        <v>43182</v>
      </c>
      <c r="H19" s="23">
        <v>105</v>
      </c>
      <c r="I19" t="s">
        <v>5</v>
      </c>
      <c r="J19" t="s">
        <v>3</v>
      </c>
      <c r="K19" t="s">
        <v>6</v>
      </c>
      <c r="L19" t="s">
        <v>48</v>
      </c>
      <c r="O19" t="s">
        <v>0</v>
      </c>
      <c r="P19" t="s">
        <v>2</v>
      </c>
      <c r="V19" s="25">
        <v>5</v>
      </c>
      <c r="W19" t="s">
        <v>7</v>
      </c>
      <c r="X19" t="s">
        <v>8</v>
      </c>
      <c r="Y19" t="s">
        <v>9</v>
      </c>
    </row>
    <row r="20" spans="1:25" x14ac:dyDescent="0.3">
      <c r="A20" t="s">
        <v>0</v>
      </c>
      <c r="B20" s="23">
        <v>2018</v>
      </c>
      <c r="C20" s="23">
        <v>9</v>
      </c>
      <c r="D20" t="s">
        <v>46</v>
      </c>
      <c r="E20" t="s">
        <v>4</v>
      </c>
      <c r="F20" s="24">
        <v>43182</v>
      </c>
      <c r="G20" s="24">
        <v>43182</v>
      </c>
      <c r="H20" s="23">
        <v>106</v>
      </c>
      <c r="I20" t="s">
        <v>5</v>
      </c>
      <c r="K20" t="s">
        <v>10</v>
      </c>
      <c r="L20" t="s">
        <v>45</v>
      </c>
      <c r="O20" t="s">
        <v>0</v>
      </c>
      <c r="P20" t="s">
        <v>2</v>
      </c>
      <c r="V20" s="25">
        <v>-5</v>
      </c>
      <c r="W20" t="s">
        <v>7</v>
      </c>
      <c r="X20" t="s">
        <v>8</v>
      </c>
      <c r="Y20" t="s">
        <v>9</v>
      </c>
    </row>
    <row r="21" spans="1:25" x14ac:dyDescent="0.3">
      <c r="A21" t="s">
        <v>0</v>
      </c>
      <c r="B21" s="23">
        <v>2018</v>
      </c>
      <c r="C21" s="23">
        <v>9</v>
      </c>
      <c r="D21" t="s">
        <v>46</v>
      </c>
      <c r="E21" t="s">
        <v>4</v>
      </c>
      <c r="F21" s="24">
        <v>43182</v>
      </c>
      <c r="G21" s="24">
        <v>43182</v>
      </c>
      <c r="H21" s="23">
        <v>107</v>
      </c>
      <c r="I21" t="s">
        <v>5</v>
      </c>
      <c r="J21" t="s">
        <v>3</v>
      </c>
      <c r="K21" t="s">
        <v>6</v>
      </c>
      <c r="L21" t="s">
        <v>48</v>
      </c>
      <c r="O21" t="s">
        <v>0</v>
      </c>
      <c r="P21" t="s">
        <v>2</v>
      </c>
      <c r="V21" s="25">
        <v>290.44</v>
      </c>
      <c r="W21" t="s">
        <v>7</v>
      </c>
      <c r="X21" t="s">
        <v>8</v>
      </c>
      <c r="Y21" t="s">
        <v>9</v>
      </c>
    </row>
    <row r="22" spans="1:25" x14ac:dyDescent="0.3">
      <c r="A22" t="s">
        <v>0</v>
      </c>
      <c r="B22" s="23">
        <v>2018</v>
      </c>
      <c r="C22" s="23">
        <v>9</v>
      </c>
      <c r="D22" t="s">
        <v>46</v>
      </c>
      <c r="E22" t="s">
        <v>4</v>
      </c>
      <c r="F22" s="24">
        <v>43182</v>
      </c>
      <c r="G22" s="24">
        <v>43182</v>
      </c>
      <c r="H22" s="23">
        <v>108</v>
      </c>
      <c r="I22" t="s">
        <v>5</v>
      </c>
      <c r="K22" t="s">
        <v>10</v>
      </c>
      <c r="L22" t="s">
        <v>45</v>
      </c>
      <c r="O22" t="s">
        <v>0</v>
      </c>
      <c r="P22" t="s">
        <v>2</v>
      </c>
      <c r="V22" s="25">
        <v>-290.44</v>
      </c>
      <c r="W22" t="s">
        <v>7</v>
      </c>
      <c r="X22" t="s">
        <v>8</v>
      </c>
      <c r="Y22" t="s">
        <v>9</v>
      </c>
    </row>
    <row r="23" spans="1:25" x14ac:dyDescent="0.3">
      <c r="A23" t="s">
        <v>0</v>
      </c>
      <c r="B23" s="23">
        <v>2018</v>
      </c>
      <c r="C23" s="23">
        <v>9</v>
      </c>
      <c r="D23" t="s">
        <v>46</v>
      </c>
      <c r="E23" t="s">
        <v>4</v>
      </c>
      <c r="F23" s="24">
        <v>43182</v>
      </c>
      <c r="G23" s="24">
        <v>43182</v>
      </c>
      <c r="H23" s="23">
        <v>109</v>
      </c>
      <c r="I23" t="s">
        <v>5</v>
      </c>
      <c r="J23" t="s">
        <v>3</v>
      </c>
      <c r="K23" t="s">
        <v>6</v>
      </c>
      <c r="L23" t="s">
        <v>48</v>
      </c>
      <c r="O23" t="s">
        <v>0</v>
      </c>
      <c r="P23" t="s">
        <v>2</v>
      </c>
      <c r="V23" s="25">
        <v>59.41</v>
      </c>
      <c r="W23" t="s">
        <v>7</v>
      </c>
      <c r="X23" t="s">
        <v>8</v>
      </c>
      <c r="Y23" t="s">
        <v>9</v>
      </c>
    </row>
    <row r="24" spans="1:25" x14ac:dyDescent="0.3">
      <c r="A24" t="s">
        <v>0</v>
      </c>
      <c r="B24" s="23">
        <v>2018</v>
      </c>
      <c r="C24" s="23">
        <v>9</v>
      </c>
      <c r="D24" t="s">
        <v>46</v>
      </c>
      <c r="E24" t="s">
        <v>4</v>
      </c>
      <c r="F24" s="24">
        <v>43182</v>
      </c>
      <c r="G24" s="24">
        <v>43182</v>
      </c>
      <c r="H24" s="23">
        <v>110</v>
      </c>
      <c r="I24" t="s">
        <v>5</v>
      </c>
      <c r="K24" t="s">
        <v>10</v>
      </c>
      <c r="L24" t="s">
        <v>45</v>
      </c>
      <c r="O24" t="s">
        <v>0</v>
      </c>
      <c r="P24" t="s">
        <v>2</v>
      </c>
      <c r="V24" s="25">
        <v>-59.41</v>
      </c>
      <c r="W24" t="s">
        <v>7</v>
      </c>
      <c r="X24" t="s">
        <v>8</v>
      </c>
      <c r="Y24" t="s">
        <v>9</v>
      </c>
    </row>
    <row r="25" spans="1:25" x14ac:dyDescent="0.3">
      <c r="A25" t="s">
        <v>0</v>
      </c>
      <c r="B25" s="23">
        <v>2018</v>
      </c>
      <c r="C25" s="23">
        <v>9</v>
      </c>
      <c r="D25" t="s">
        <v>46</v>
      </c>
      <c r="E25" t="s">
        <v>4</v>
      </c>
      <c r="F25" s="24">
        <v>43182</v>
      </c>
      <c r="G25" s="24">
        <v>43182</v>
      </c>
      <c r="H25" s="23">
        <v>111</v>
      </c>
      <c r="I25" t="s">
        <v>5</v>
      </c>
      <c r="J25" t="s">
        <v>3</v>
      </c>
      <c r="K25" t="s">
        <v>6</v>
      </c>
      <c r="L25" t="s">
        <v>48</v>
      </c>
      <c r="O25" t="s">
        <v>0</v>
      </c>
      <c r="P25" t="s">
        <v>2</v>
      </c>
      <c r="V25" s="25">
        <v>48</v>
      </c>
      <c r="W25" t="s">
        <v>7</v>
      </c>
      <c r="X25" t="s">
        <v>8</v>
      </c>
      <c r="Y25" t="s">
        <v>9</v>
      </c>
    </row>
    <row r="26" spans="1:25" x14ac:dyDescent="0.3">
      <c r="A26" t="s">
        <v>0</v>
      </c>
      <c r="B26" s="23">
        <v>2018</v>
      </c>
      <c r="C26" s="23">
        <v>9</v>
      </c>
      <c r="D26" t="s">
        <v>46</v>
      </c>
      <c r="E26" t="s">
        <v>4</v>
      </c>
      <c r="F26" s="24">
        <v>43182</v>
      </c>
      <c r="G26" s="24">
        <v>43182</v>
      </c>
      <c r="H26" s="23">
        <v>112</v>
      </c>
      <c r="I26" t="s">
        <v>5</v>
      </c>
      <c r="K26" t="s">
        <v>10</v>
      </c>
      <c r="L26" t="s">
        <v>45</v>
      </c>
      <c r="O26" t="s">
        <v>0</v>
      </c>
      <c r="P26" t="s">
        <v>2</v>
      </c>
      <c r="V26" s="25">
        <v>-48</v>
      </c>
      <c r="W26" t="s">
        <v>7</v>
      </c>
      <c r="X26" t="s">
        <v>8</v>
      </c>
      <c r="Y26" t="s">
        <v>9</v>
      </c>
    </row>
    <row r="27" spans="1:25" x14ac:dyDescent="0.3">
      <c r="A27" t="s">
        <v>0</v>
      </c>
      <c r="B27" s="23">
        <v>2018</v>
      </c>
      <c r="C27" s="23">
        <v>9</v>
      </c>
      <c r="D27" t="s">
        <v>46</v>
      </c>
      <c r="E27" t="s">
        <v>4</v>
      </c>
      <c r="F27" s="24">
        <v>43182</v>
      </c>
      <c r="G27" s="24">
        <v>43182</v>
      </c>
      <c r="H27" s="23">
        <v>113</v>
      </c>
      <c r="I27" t="s">
        <v>5</v>
      </c>
      <c r="J27" t="s">
        <v>3</v>
      </c>
      <c r="K27" t="s">
        <v>6</v>
      </c>
      <c r="L27" t="s">
        <v>48</v>
      </c>
      <c r="O27" t="s">
        <v>0</v>
      </c>
      <c r="P27" t="s">
        <v>2</v>
      </c>
      <c r="V27" s="25">
        <v>3.75</v>
      </c>
      <c r="W27" t="s">
        <v>7</v>
      </c>
      <c r="X27" t="s">
        <v>8</v>
      </c>
      <c r="Y27" t="s">
        <v>9</v>
      </c>
    </row>
    <row r="28" spans="1:25" x14ac:dyDescent="0.3">
      <c r="A28" t="s">
        <v>0</v>
      </c>
      <c r="B28" s="23">
        <v>2018</v>
      </c>
      <c r="C28" s="23">
        <v>9</v>
      </c>
      <c r="D28" t="s">
        <v>46</v>
      </c>
      <c r="E28" t="s">
        <v>4</v>
      </c>
      <c r="F28" s="24">
        <v>43182</v>
      </c>
      <c r="G28" s="24">
        <v>43182</v>
      </c>
      <c r="H28" s="23">
        <v>114</v>
      </c>
      <c r="I28" t="s">
        <v>5</v>
      </c>
      <c r="K28" t="s">
        <v>10</v>
      </c>
      <c r="L28" t="s">
        <v>45</v>
      </c>
      <c r="O28" t="s">
        <v>0</v>
      </c>
      <c r="P28" t="s">
        <v>2</v>
      </c>
      <c r="V28" s="25">
        <v>-3.75</v>
      </c>
      <c r="W28" t="s">
        <v>7</v>
      </c>
      <c r="X28" t="s">
        <v>8</v>
      </c>
      <c r="Y28" t="s">
        <v>9</v>
      </c>
    </row>
    <row r="29" spans="1:25" x14ac:dyDescent="0.3">
      <c r="A29" t="s">
        <v>0</v>
      </c>
      <c r="B29" s="23">
        <v>2018</v>
      </c>
      <c r="C29" s="23">
        <v>9</v>
      </c>
      <c r="D29" t="s">
        <v>46</v>
      </c>
      <c r="E29" t="s">
        <v>11</v>
      </c>
      <c r="F29" s="24">
        <v>43183</v>
      </c>
      <c r="G29" s="24">
        <v>43183</v>
      </c>
      <c r="H29" s="23">
        <v>89</v>
      </c>
      <c r="I29" t="s">
        <v>5</v>
      </c>
      <c r="K29" t="s">
        <v>10</v>
      </c>
      <c r="L29" t="s">
        <v>45</v>
      </c>
      <c r="O29" t="s">
        <v>0</v>
      </c>
      <c r="P29" t="s">
        <v>2</v>
      </c>
      <c r="V29" s="25">
        <v>59.41</v>
      </c>
      <c r="W29" t="s">
        <v>7</v>
      </c>
      <c r="X29" t="s">
        <v>8</v>
      </c>
      <c r="Y29" t="s">
        <v>12</v>
      </c>
    </row>
    <row r="30" spans="1:25" x14ac:dyDescent="0.3">
      <c r="A30" t="s">
        <v>0</v>
      </c>
      <c r="B30" s="23">
        <v>2018</v>
      </c>
      <c r="C30" s="23">
        <v>9</v>
      </c>
      <c r="D30" t="s">
        <v>46</v>
      </c>
      <c r="E30" t="s">
        <v>11</v>
      </c>
      <c r="F30" s="24">
        <v>43183</v>
      </c>
      <c r="G30" s="24">
        <v>43183</v>
      </c>
      <c r="H30" s="23">
        <v>90</v>
      </c>
      <c r="I30" t="s">
        <v>5</v>
      </c>
      <c r="K30" t="s">
        <v>1</v>
      </c>
      <c r="L30" t="s">
        <v>45</v>
      </c>
      <c r="P30" t="s">
        <v>2</v>
      </c>
      <c r="V30" s="25">
        <v>-59.41</v>
      </c>
      <c r="W30" t="s">
        <v>7</v>
      </c>
      <c r="X30" t="s">
        <v>8</v>
      </c>
      <c r="Y30" t="s">
        <v>12</v>
      </c>
    </row>
    <row r="31" spans="1:25" x14ac:dyDescent="0.3">
      <c r="A31" t="s">
        <v>0</v>
      </c>
      <c r="B31" s="23">
        <v>2018</v>
      </c>
      <c r="C31" s="23">
        <v>9</v>
      </c>
      <c r="D31" t="s">
        <v>46</v>
      </c>
      <c r="E31" t="s">
        <v>11</v>
      </c>
      <c r="F31" s="24">
        <v>43183</v>
      </c>
      <c r="G31" s="24">
        <v>43183</v>
      </c>
      <c r="H31" s="23">
        <v>91</v>
      </c>
      <c r="I31" t="s">
        <v>5</v>
      </c>
      <c r="K31" t="s">
        <v>10</v>
      </c>
      <c r="L31" t="s">
        <v>45</v>
      </c>
      <c r="O31" t="s">
        <v>0</v>
      </c>
      <c r="P31" t="s">
        <v>2</v>
      </c>
      <c r="V31" s="25">
        <v>45</v>
      </c>
      <c r="W31" t="s">
        <v>7</v>
      </c>
      <c r="X31" t="s">
        <v>8</v>
      </c>
      <c r="Y31" t="s">
        <v>12</v>
      </c>
    </row>
    <row r="32" spans="1:25" x14ac:dyDescent="0.3">
      <c r="A32" t="s">
        <v>0</v>
      </c>
      <c r="B32" s="23">
        <v>2018</v>
      </c>
      <c r="C32" s="23">
        <v>9</v>
      </c>
      <c r="D32" t="s">
        <v>46</v>
      </c>
      <c r="E32" t="s">
        <v>11</v>
      </c>
      <c r="F32" s="24">
        <v>43183</v>
      </c>
      <c r="G32" s="24">
        <v>43183</v>
      </c>
      <c r="H32" s="23">
        <v>92</v>
      </c>
      <c r="I32" t="s">
        <v>5</v>
      </c>
      <c r="K32" t="s">
        <v>1</v>
      </c>
      <c r="L32" t="s">
        <v>45</v>
      </c>
      <c r="P32" t="s">
        <v>2</v>
      </c>
      <c r="V32" s="25">
        <v>-45</v>
      </c>
      <c r="W32" t="s">
        <v>7</v>
      </c>
      <c r="X32" t="s">
        <v>8</v>
      </c>
      <c r="Y32" t="s">
        <v>12</v>
      </c>
    </row>
    <row r="33" spans="1:25" x14ac:dyDescent="0.3">
      <c r="A33" t="s">
        <v>0</v>
      </c>
      <c r="B33" s="23">
        <v>2018</v>
      </c>
      <c r="C33" s="23">
        <v>9</v>
      </c>
      <c r="D33" t="s">
        <v>46</v>
      </c>
      <c r="E33" t="s">
        <v>11</v>
      </c>
      <c r="F33" s="24">
        <v>43183</v>
      </c>
      <c r="G33" s="24">
        <v>43183</v>
      </c>
      <c r="H33" s="23">
        <v>93</v>
      </c>
      <c r="I33" t="s">
        <v>5</v>
      </c>
      <c r="K33" t="s">
        <v>10</v>
      </c>
      <c r="L33" t="s">
        <v>45</v>
      </c>
      <c r="O33" t="s">
        <v>0</v>
      </c>
      <c r="P33" t="s">
        <v>2</v>
      </c>
      <c r="V33" s="25">
        <v>48</v>
      </c>
      <c r="W33" t="s">
        <v>7</v>
      </c>
      <c r="X33" t="s">
        <v>8</v>
      </c>
      <c r="Y33" t="s">
        <v>12</v>
      </c>
    </row>
    <row r="34" spans="1:25" x14ac:dyDescent="0.3">
      <c r="A34" t="s">
        <v>0</v>
      </c>
      <c r="B34" s="23">
        <v>2018</v>
      </c>
      <c r="C34" s="23">
        <v>9</v>
      </c>
      <c r="D34" t="s">
        <v>46</v>
      </c>
      <c r="E34" t="s">
        <v>11</v>
      </c>
      <c r="F34" s="24">
        <v>43183</v>
      </c>
      <c r="G34" s="24">
        <v>43183</v>
      </c>
      <c r="H34" s="23">
        <v>94</v>
      </c>
      <c r="I34" t="s">
        <v>5</v>
      </c>
      <c r="K34" t="s">
        <v>1</v>
      </c>
      <c r="L34" t="s">
        <v>45</v>
      </c>
      <c r="P34" t="s">
        <v>2</v>
      </c>
      <c r="V34" s="25">
        <v>-48</v>
      </c>
      <c r="W34" t="s">
        <v>7</v>
      </c>
      <c r="X34" t="s">
        <v>8</v>
      </c>
      <c r="Y34" t="s">
        <v>12</v>
      </c>
    </row>
    <row r="35" spans="1:25" x14ac:dyDescent="0.3">
      <c r="A35" t="s">
        <v>0</v>
      </c>
      <c r="B35" s="23">
        <v>2018</v>
      </c>
      <c r="C35" s="23">
        <v>9</v>
      </c>
      <c r="D35" t="s">
        <v>46</v>
      </c>
      <c r="E35" t="s">
        <v>11</v>
      </c>
      <c r="F35" s="24">
        <v>43183</v>
      </c>
      <c r="G35" s="24">
        <v>43183</v>
      </c>
      <c r="H35" s="23">
        <v>95</v>
      </c>
      <c r="I35" t="s">
        <v>5</v>
      </c>
      <c r="K35" t="s">
        <v>10</v>
      </c>
      <c r="L35" t="s">
        <v>45</v>
      </c>
      <c r="O35" t="s">
        <v>0</v>
      </c>
      <c r="P35" t="s">
        <v>2</v>
      </c>
      <c r="V35" s="25">
        <v>3.75</v>
      </c>
      <c r="W35" t="s">
        <v>7</v>
      </c>
      <c r="X35" t="s">
        <v>8</v>
      </c>
      <c r="Y35" t="s">
        <v>12</v>
      </c>
    </row>
    <row r="36" spans="1:25" x14ac:dyDescent="0.3">
      <c r="A36" t="s">
        <v>0</v>
      </c>
      <c r="B36" s="23">
        <v>2018</v>
      </c>
      <c r="C36" s="23">
        <v>9</v>
      </c>
      <c r="D36" t="s">
        <v>46</v>
      </c>
      <c r="E36" t="s">
        <v>11</v>
      </c>
      <c r="F36" s="24">
        <v>43183</v>
      </c>
      <c r="G36" s="24">
        <v>43183</v>
      </c>
      <c r="H36" s="23">
        <v>96</v>
      </c>
      <c r="I36" t="s">
        <v>5</v>
      </c>
      <c r="K36" t="s">
        <v>1</v>
      </c>
      <c r="L36" t="s">
        <v>45</v>
      </c>
      <c r="P36" t="s">
        <v>2</v>
      </c>
      <c r="V36" s="25">
        <v>-3.75</v>
      </c>
      <c r="W36" t="s">
        <v>7</v>
      </c>
      <c r="X36" t="s">
        <v>8</v>
      </c>
      <c r="Y36" t="s">
        <v>12</v>
      </c>
    </row>
    <row r="37" spans="1:25" x14ac:dyDescent="0.3">
      <c r="A37" t="s">
        <v>0</v>
      </c>
      <c r="B37" s="23">
        <v>2018</v>
      </c>
      <c r="C37" s="23">
        <v>9</v>
      </c>
      <c r="D37" t="s">
        <v>46</v>
      </c>
      <c r="E37" t="s">
        <v>11</v>
      </c>
      <c r="F37" s="24">
        <v>43183</v>
      </c>
      <c r="G37" s="24">
        <v>43183</v>
      </c>
      <c r="H37" s="23">
        <v>97</v>
      </c>
      <c r="I37" t="s">
        <v>5</v>
      </c>
      <c r="K37" t="s">
        <v>10</v>
      </c>
      <c r="L37" t="s">
        <v>45</v>
      </c>
      <c r="O37" t="s">
        <v>0</v>
      </c>
      <c r="P37" t="s">
        <v>2</v>
      </c>
      <c r="V37" s="25">
        <v>290.44</v>
      </c>
      <c r="W37" t="s">
        <v>7</v>
      </c>
      <c r="X37" t="s">
        <v>8</v>
      </c>
      <c r="Y37" t="s">
        <v>12</v>
      </c>
    </row>
    <row r="38" spans="1:25" x14ac:dyDescent="0.3">
      <c r="A38" t="s">
        <v>0</v>
      </c>
      <c r="B38" s="23">
        <v>2018</v>
      </c>
      <c r="C38" s="23">
        <v>9</v>
      </c>
      <c r="D38" t="s">
        <v>46</v>
      </c>
      <c r="E38" t="s">
        <v>11</v>
      </c>
      <c r="F38" s="24">
        <v>43183</v>
      </c>
      <c r="G38" s="24">
        <v>43183</v>
      </c>
      <c r="H38" s="23">
        <v>98</v>
      </c>
      <c r="I38" t="s">
        <v>5</v>
      </c>
      <c r="K38" t="s">
        <v>1</v>
      </c>
      <c r="L38" t="s">
        <v>45</v>
      </c>
      <c r="P38" t="s">
        <v>2</v>
      </c>
      <c r="V38" s="25">
        <v>-290.44</v>
      </c>
      <c r="W38" t="s">
        <v>7</v>
      </c>
      <c r="X38" t="s">
        <v>8</v>
      </c>
      <c r="Y38" t="s">
        <v>12</v>
      </c>
    </row>
    <row r="39" spans="1:25" x14ac:dyDescent="0.3">
      <c r="A39" t="s">
        <v>0</v>
      </c>
      <c r="B39" s="23">
        <v>2018</v>
      </c>
      <c r="C39" s="23">
        <v>9</v>
      </c>
      <c r="D39" t="s">
        <v>46</v>
      </c>
      <c r="E39" t="s">
        <v>11</v>
      </c>
      <c r="F39" s="24">
        <v>43183</v>
      </c>
      <c r="G39" s="24">
        <v>43183</v>
      </c>
      <c r="H39" s="23">
        <v>99</v>
      </c>
      <c r="I39" t="s">
        <v>5</v>
      </c>
      <c r="K39" t="s">
        <v>10</v>
      </c>
      <c r="L39" t="s">
        <v>45</v>
      </c>
      <c r="O39" t="s">
        <v>0</v>
      </c>
      <c r="P39" t="s">
        <v>2</v>
      </c>
      <c r="V39" s="25">
        <v>13.69</v>
      </c>
      <c r="W39" t="s">
        <v>7</v>
      </c>
      <c r="X39" t="s">
        <v>8</v>
      </c>
      <c r="Y39" t="s">
        <v>12</v>
      </c>
    </row>
    <row r="40" spans="1:25" x14ac:dyDescent="0.3">
      <c r="A40" t="s">
        <v>0</v>
      </c>
      <c r="B40" s="23">
        <v>2018</v>
      </c>
      <c r="C40" s="23">
        <v>9</v>
      </c>
      <c r="D40" t="s">
        <v>46</v>
      </c>
      <c r="E40" t="s">
        <v>11</v>
      </c>
      <c r="F40" s="24">
        <v>43183</v>
      </c>
      <c r="G40" s="24">
        <v>43183</v>
      </c>
      <c r="H40" s="23">
        <v>100</v>
      </c>
      <c r="I40" t="s">
        <v>5</v>
      </c>
      <c r="K40" t="s">
        <v>1</v>
      </c>
      <c r="L40" t="s">
        <v>45</v>
      </c>
      <c r="P40" t="s">
        <v>2</v>
      </c>
      <c r="V40" s="25">
        <v>-13.69</v>
      </c>
      <c r="W40" t="s">
        <v>7</v>
      </c>
      <c r="X40" t="s">
        <v>8</v>
      </c>
      <c r="Y40" t="s">
        <v>12</v>
      </c>
    </row>
    <row r="41" spans="1:25" x14ac:dyDescent="0.3">
      <c r="A41" t="s">
        <v>0</v>
      </c>
      <c r="B41" s="23">
        <v>2018</v>
      </c>
      <c r="C41" s="23">
        <v>9</v>
      </c>
      <c r="D41" t="s">
        <v>46</v>
      </c>
      <c r="E41" t="s">
        <v>11</v>
      </c>
      <c r="F41" s="24">
        <v>43183</v>
      </c>
      <c r="G41" s="24">
        <v>43183</v>
      </c>
      <c r="H41" s="23">
        <v>101</v>
      </c>
      <c r="I41" t="s">
        <v>5</v>
      </c>
      <c r="K41" t="s">
        <v>10</v>
      </c>
      <c r="L41" t="s">
        <v>45</v>
      </c>
      <c r="O41" t="s">
        <v>0</v>
      </c>
      <c r="P41" t="s">
        <v>2</v>
      </c>
      <c r="V41" s="25">
        <v>45</v>
      </c>
      <c r="W41" t="s">
        <v>7</v>
      </c>
      <c r="X41" t="s">
        <v>8</v>
      </c>
      <c r="Y41" t="s">
        <v>12</v>
      </c>
    </row>
    <row r="42" spans="1:25" x14ac:dyDescent="0.3">
      <c r="A42" t="s">
        <v>0</v>
      </c>
      <c r="B42" s="23">
        <v>2018</v>
      </c>
      <c r="C42" s="23">
        <v>9</v>
      </c>
      <c r="D42" t="s">
        <v>46</v>
      </c>
      <c r="E42" t="s">
        <v>11</v>
      </c>
      <c r="F42" s="24">
        <v>43183</v>
      </c>
      <c r="G42" s="24">
        <v>43183</v>
      </c>
      <c r="H42" s="23">
        <v>102</v>
      </c>
      <c r="I42" t="s">
        <v>5</v>
      </c>
      <c r="K42" t="s">
        <v>1</v>
      </c>
      <c r="L42" t="s">
        <v>45</v>
      </c>
      <c r="P42" t="s">
        <v>2</v>
      </c>
      <c r="V42" s="25">
        <v>-45</v>
      </c>
      <c r="W42" t="s">
        <v>7</v>
      </c>
      <c r="X42" t="s">
        <v>8</v>
      </c>
      <c r="Y42" t="s">
        <v>12</v>
      </c>
    </row>
    <row r="43" spans="1:25" x14ac:dyDescent="0.3">
      <c r="A43" t="s">
        <v>0</v>
      </c>
      <c r="B43" s="23">
        <v>2018</v>
      </c>
      <c r="C43" s="23">
        <v>9</v>
      </c>
      <c r="D43" t="s">
        <v>46</v>
      </c>
      <c r="E43" t="s">
        <v>11</v>
      </c>
      <c r="F43" s="24">
        <v>43183</v>
      </c>
      <c r="G43" s="24">
        <v>43183</v>
      </c>
      <c r="H43" s="23">
        <v>103</v>
      </c>
      <c r="I43" t="s">
        <v>5</v>
      </c>
      <c r="K43" t="s">
        <v>10</v>
      </c>
      <c r="L43" t="s">
        <v>45</v>
      </c>
      <c r="O43" t="s">
        <v>0</v>
      </c>
      <c r="P43" t="s">
        <v>2</v>
      </c>
      <c r="V43" s="25">
        <v>64</v>
      </c>
      <c r="W43" t="s">
        <v>7</v>
      </c>
      <c r="X43" t="s">
        <v>8</v>
      </c>
      <c r="Y43" t="s">
        <v>12</v>
      </c>
    </row>
    <row r="44" spans="1:25" x14ac:dyDescent="0.3">
      <c r="A44" t="s">
        <v>0</v>
      </c>
      <c r="B44" s="23">
        <v>2018</v>
      </c>
      <c r="C44" s="23">
        <v>9</v>
      </c>
      <c r="D44" t="s">
        <v>46</v>
      </c>
      <c r="E44" t="s">
        <v>11</v>
      </c>
      <c r="F44" s="24">
        <v>43183</v>
      </c>
      <c r="G44" s="24">
        <v>43183</v>
      </c>
      <c r="H44" s="23">
        <v>104</v>
      </c>
      <c r="I44" t="s">
        <v>5</v>
      </c>
      <c r="K44" t="s">
        <v>1</v>
      </c>
      <c r="L44" t="s">
        <v>45</v>
      </c>
      <c r="P44" t="s">
        <v>2</v>
      </c>
      <c r="V44" s="25">
        <v>-64</v>
      </c>
      <c r="W44" t="s">
        <v>7</v>
      </c>
      <c r="X44" t="s">
        <v>8</v>
      </c>
      <c r="Y44" t="s">
        <v>12</v>
      </c>
    </row>
    <row r="45" spans="1:25" x14ac:dyDescent="0.3">
      <c r="A45" t="s">
        <v>0</v>
      </c>
      <c r="B45" s="23">
        <v>2018</v>
      </c>
      <c r="C45" s="23">
        <v>9</v>
      </c>
      <c r="D45" t="s">
        <v>46</v>
      </c>
      <c r="E45" t="s">
        <v>11</v>
      </c>
      <c r="F45" s="24">
        <v>43183</v>
      </c>
      <c r="G45" s="24">
        <v>43183</v>
      </c>
      <c r="H45" s="23">
        <v>105</v>
      </c>
      <c r="I45" t="s">
        <v>5</v>
      </c>
      <c r="K45" t="s">
        <v>10</v>
      </c>
      <c r="L45" t="s">
        <v>45</v>
      </c>
      <c r="O45" t="s">
        <v>0</v>
      </c>
      <c r="P45" t="s">
        <v>2</v>
      </c>
      <c r="V45" s="25">
        <v>5</v>
      </c>
      <c r="W45" t="s">
        <v>7</v>
      </c>
      <c r="X45" t="s">
        <v>8</v>
      </c>
      <c r="Y45" t="s">
        <v>12</v>
      </c>
    </row>
    <row r="46" spans="1:25" x14ac:dyDescent="0.3">
      <c r="A46" t="s">
        <v>0</v>
      </c>
      <c r="B46" s="23">
        <v>2018</v>
      </c>
      <c r="C46" s="23">
        <v>9</v>
      </c>
      <c r="D46" t="s">
        <v>46</v>
      </c>
      <c r="E46" t="s">
        <v>11</v>
      </c>
      <c r="F46" s="24">
        <v>43183</v>
      </c>
      <c r="G46" s="24">
        <v>43183</v>
      </c>
      <c r="H46" s="23">
        <v>106</v>
      </c>
      <c r="I46" t="s">
        <v>5</v>
      </c>
      <c r="K46" t="s">
        <v>1</v>
      </c>
      <c r="L46" t="s">
        <v>45</v>
      </c>
      <c r="P46" t="s">
        <v>2</v>
      </c>
      <c r="V46" s="25">
        <v>-5</v>
      </c>
      <c r="W46" t="s">
        <v>7</v>
      </c>
      <c r="X46" t="s">
        <v>8</v>
      </c>
      <c r="Y46" t="s">
        <v>12</v>
      </c>
    </row>
    <row r="47" spans="1:25" x14ac:dyDescent="0.3">
      <c r="A47" t="s">
        <v>0</v>
      </c>
      <c r="B47" s="23">
        <v>2018</v>
      </c>
      <c r="C47" s="23">
        <v>9</v>
      </c>
      <c r="D47" t="s">
        <v>46</v>
      </c>
      <c r="E47" t="s">
        <v>11</v>
      </c>
      <c r="F47" s="24">
        <v>43183</v>
      </c>
      <c r="G47" s="24">
        <v>43183</v>
      </c>
      <c r="H47" s="23">
        <v>107</v>
      </c>
      <c r="I47" t="s">
        <v>5</v>
      </c>
      <c r="K47" t="s">
        <v>10</v>
      </c>
      <c r="L47" t="s">
        <v>45</v>
      </c>
      <c r="O47" t="s">
        <v>0</v>
      </c>
      <c r="P47" t="s">
        <v>2</v>
      </c>
      <c r="V47" s="25">
        <v>290.44</v>
      </c>
      <c r="W47" t="s">
        <v>7</v>
      </c>
      <c r="X47" t="s">
        <v>8</v>
      </c>
      <c r="Y47" t="s">
        <v>12</v>
      </c>
    </row>
    <row r="48" spans="1:25" x14ac:dyDescent="0.3">
      <c r="A48" t="s">
        <v>0</v>
      </c>
      <c r="B48" s="23">
        <v>2018</v>
      </c>
      <c r="C48" s="23">
        <v>9</v>
      </c>
      <c r="D48" t="s">
        <v>46</v>
      </c>
      <c r="E48" t="s">
        <v>11</v>
      </c>
      <c r="F48" s="24">
        <v>43183</v>
      </c>
      <c r="G48" s="24">
        <v>43183</v>
      </c>
      <c r="H48" s="23">
        <v>108</v>
      </c>
      <c r="I48" t="s">
        <v>5</v>
      </c>
      <c r="K48" t="s">
        <v>1</v>
      </c>
      <c r="L48" t="s">
        <v>45</v>
      </c>
      <c r="P48" t="s">
        <v>2</v>
      </c>
      <c r="V48" s="25">
        <v>-290.44</v>
      </c>
      <c r="W48" t="s">
        <v>7</v>
      </c>
      <c r="X48" t="s">
        <v>8</v>
      </c>
      <c r="Y48" t="s">
        <v>12</v>
      </c>
    </row>
    <row r="49" spans="1:25" x14ac:dyDescent="0.3">
      <c r="A49" t="s">
        <v>0</v>
      </c>
      <c r="B49" s="23">
        <v>2018</v>
      </c>
      <c r="C49" s="23">
        <v>9</v>
      </c>
      <c r="D49" t="s">
        <v>46</v>
      </c>
      <c r="E49" t="s">
        <v>11</v>
      </c>
      <c r="F49" s="24">
        <v>43183</v>
      </c>
      <c r="G49" s="24">
        <v>43183</v>
      </c>
      <c r="H49" s="23">
        <v>109</v>
      </c>
      <c r="I49" t="s">
        <v>5</v>
      </c>
      <c r="K49" t="s">
        <v>10</v>
      </c>
      <c r="L49" t="s">
        <v>45</v>
      </c>
      <c r="O49" t="s">
        <v>0</v>
      </c>
      <c r="P49" t="s">
        <v>2</v>
      </c>
      <c r="V49" s="25">
        <v>59.41</v>
      </c>
      <c r="W49" t="s">
        <v>7</v>
      </c>
      <c r="X49" t="s">
        <v>8</v>
      </c>
      <c r="Y49" t="s">
        <v>12</v>
      </c>
    </row>
    <row r="50" spans="1:25" x14ac:dyDescent="0.3">
      <c r="A50" t="s">
        <v>0</v>
      </c>
      <c r="B50" s="23">
        <v>2018</v>
      </c>
      <c r="C50" s="23">
        <v>9</v>
      </c>
      <c r="D50" t="s">
        <v>46</v>
      </c>
      <c r="E50" t="s">
        <v>11</v>
      </c>
      <c r="F50" s="24">
        <v>43183</v>
      </c>
      <c r="G50" s="24">
        <v>43183</v>
      </c>
      <c r="H50" s="23">
        <v>110</v>
      </c>
      <c r="I50" t="s">
        <v>5</v>
      </c>
      <c r="K50" t="s">
        <v>1</v>
      </c>
      <c r="L50" t="s">
        <v>45</v>
      </c>
      <c r="P50" t="s">
        <v>2</v>
      </c>
      <c r="V50" s="25">
        <v>-59.41</v>
      </c>
      <c r="W50" t="s">
        <v>7</v>
      </c>
      <c r="X50" t="s">
        <v>8</v>
      </c>
      <c r="Y50" t="s">
        <v>12</v>
      </c>
    </row>
    <row r="51" spans="1:25" x14ac:dyDescent="0.3">
      <c r="A51" t="s">
        <v>0</v>
      </c>
      <c r="B51" s="23">
        <v>2018</v>
      </c>
      <c r="C51" s="23">
        <v>9</v>
      </c>
      <c r="D51" t="s">
        <v>46</v>
      </c>
      <c r="E51" t="s">
        <v>11</v>
      </c>
      <c r="F51" s="24">
        <v>43183</v>
      </c>
      <c r="G51" s="24">
        <v>43183</v>
      </c>
      <c r="H51" s="23">
        <v>111</v>
      </c>
      <c r="I51" t="s">
        <v>5</v>
      </c>
      <c r="K51" t="s">
        <v>10</v>
      </c>
      <c r="L51" t="s">
        <v>45</v>
      </c>
      <c r="O51" t="s">
        <v>0</v>
      </c>
      <c r="P51" t="s">
        <v>2</v>
      </c>
      <c r="V51" s="25">
        <v>48</v>
      </c>
      <c r="W51" t="s">
        <v>7</v>
      </c>
      <c r="X51" t="s">
        <v>8</v>
      </c>
      <c r="Y51" t="s">
        <v>12</v>
      </c>
    </row>
    <row r="52" spans="1:25" x14ac:dyDescent="0.3">
      <c r="A52" t="s">
        <v>0</v>
      </c>
      <c r="B52" s="23">
        <v>2018</v>
      </c>
      <c r="C52" s="23">
        <v>9</v>
      </c>
      <c r="D52" t="s">
        <v>46</v>
      </c>
      <c r="E52" t="s">
        <v>11</v>
      </c>
      <c r="F52" s="24">
        <v>43183</v>
      </c>
      <c r="G52" s="24">
        <v>43183</v>
      </c>
      <c r="H52" s="23">
        <v>112</v>
      </c>
      <c r="I52" t="s">
        <v>5</v>
      </c>
      <c r="K52" t="s">
        <v>1</v>
      </c>
      <c r="L52" t="s">
        <v>45</v>
      </c>
      <c r="P52" t="s">
        <v>2</v>
      </c>
      <c r="V52" s="25">
        <v>-48</v>
      </c>
      <c r="W52" t="s">
        <v>7</v>
      </c>
      <c r="X52" t="s">
        <v>8</v>
      </c>
      <c r="Y52" t="s">
        <v>12</v>
      </c>
    </row>
    <row r="53" spans="1:25" x14ac:dyDescent="0.3">
      <c r="A53" t="s">
        <v>0</v>
      </c>
      <c r="B53" s="23">
        <v>2018</v>
      </c>
      <c r="C53" s="23">
        <v>9</v>
      </c>
      <c r="D53" t="s">
        <v>46</v>
      </c>
      <c r="E53" t="s">
        <v>11</v>
      </c>
      <c r="F53" s="24">
        <v>43183</v>
      </c>
      <c r="G53" s="24">
        <v>43183</v>
      </c>
      <c r="H53" s="23">
        <v>113</v>
      </c>
      <c r="I53" t="s">
        <v>5</v>
      </c>
      <c r="K53" t="s">
        <v>10</v>
      </c>
      <c r="L53" t="s">
        <v>45</v>
      </c>
      <c r="O53" t="s">
        <v>0</v>
      </c>
      <c r="P53" t="s">
        <v>2</v>
      </c>
      <c r="V53" s="25">
        <v>3.75</v>
      </c>
      <c r="W53" t="s">
        <v>7</v>
      </c>
      <c r="X53" t="s">
        <v>8</v>
      </c>
      <c r="Y53" t="s">
        <v>12</v>
      </c>
    </row>
    <row r="54" spans="1:25" x14ac:dyDescent="0.3">
      <c r="A54" t="s">
        <v>0</v>
      </c>
      <c r="B54" s="23">
        <v>2018</v>
      </c>
      <c r="C54" s="23">
        <v>9</v>
      </c>
      <c r="D54" t="s">
        <v>46</v>
      </c>
      <c r="E54" t="s">
        <v>11</v>
      </c>
      <c r="F54" s="24">
        <v>43183</v>
      </c>
      <c r="G54" s="24">
        <v>43183</v>
      </c>
      <c r="H54" s="23">
        <v>114</v>
      </c>
      <c r="I54" t="s">
        <v>5</v>
      </c>
      <c r="K54" t="s">
        <v>1</v>
      </c>
      <c r="L54" t="s">
        <v>45</v>
      </c>
      <c r="P54" t="s">
        <v>2</v>
      </c>
      <c r="V54" s="25">
        <v>-3.75</v>
      </c>
      <c r="W54" t="s">
        <v>7</v>
      </c>
      <c r="X54" t="s">
        <v>8</v>
      </c>
      <c r="Y54" t="s">
        <v>12</v>
      </c>
    </row>
    <row r="55" spans="1:25" x14ac:dyDescent="0.3">
      <c r="A55" t="s">
        <v>0</v>
      </c>
      <c r="B55" s="23">
        <v>2018</v>
      </c>
      <c r="C55" s="23">
        <v>10</v>
      </c>
      <c r="D55" t="s">
        <v>50</v>
      </c>
      <c r="E55" t="s">
        <v>13</v>
      </c>
      <c r="F55" s="24">
        <v>43196</v>
      </c>
      <c r="G55" s="24">
        <v>43206</v>
      </c>
      <c r="H55" s="23">
        <v>2</v>
      </c>
      <c r="I55" t="s">
        <v>5</v>
      </c>
      <c r="J55" t="s">
        <v>3</v>
      </c>
      <c r="K55" t="s">
        <v>14</v>
      </c>
      <c r="L55" t="s">
        <v>49</v>
      </c>
      <c r="O55" t="s">
        <v>0</v>
      </c>
      <c r="P55" t="s">
        <v>2</v>
      </c>
      <c r="V55" s="25">
        <v>82</v>
      </c>
      <c r="X55" t="s">
        <v>15</v>
      </c>
      <c r="Y55" t="s">
        <v>186</v>
      </c>
    </row>
    <row r="56" spans="1:25" x14ac:dyDescent="0.3">
      <c r="A56" t="s">
        <v>0</v>
      </c>
      <c r="B56" s="23">
        <v>2018</v>
      </c>
      <c r="C56" s="23">
        <v>10</v>
      </c>
      <c r="D56" t="s">
        <v>50</v>
      </c>
      <c r="E56" t="s">
        <v>13</v>
      </c>
      <c r="F56" s="24">
        <v>43196</v>
      </c>
      <c r="G56" s="24">
        <v>43206</v>
      </c>
      <c r="H56" s="23">
        <v>59</v>
      </c>
      <c r="I56" t="s">
        <v>5</v>
      </c>
      <c r="K56" t="s">
        <v>1</v>
      </c>
      <c r="L56" t="s">
        <v>45</v>
      </c>
      <c r="P56" t="s">
        <v>2</v>
      </c>
      <c r="V56" s="25">
        <v>-82</v>
      </c>
      <c r="X56" t="s">
        <v>16</v>
      </c>
      <c r="Y56" t="s">
        <v>186</v>
      </c>
    </row>
    <row r="57" spans="1:25" x14ac:dyDescent="0.3">
      <c r="A57" t="s">
        <v>0</v>
      </c>
      <c r="B57" s="23">
        <v>2018</v>
      </c>
      <c r="C57" s="23">
        <v>11</v>
      </c>
      <c r="D57" t="s">
        <v>51</v>
      </c>
      <c r="E57" t="s">
        <v>17</v>
      </c>
      <c r="F57" s="24">
        <v>43242</v>
      </c>
      <c r="G57" s="24">
        <v>43242</v>
      </c>
      <c r="H57" s="23">
        <v>9</v>
      </c>
      <c r="I57" t="s">
        <v>5</v>
      </c>
      <c r="K57" t="s">
        <v>18</v>
      </c>
      <c r="L57" t="s">
        <v>52</v>
      </c>
      <c r="O57" t="s">
        <v>0</v>
      </c>
      <c r="P57" t="s">
        <v>2</v>
      </c>
      <c r="V57" s="25">
        <v>-1057.8900000000001</v>
      </c>
      <c r="W57" t="s">
        <v>19</v>
      </c>
      <c r="X57" t="s">
        <v>20</v>
      </c>
      <c r="Y57" t="s">
        <v>21</v>
      </c>
    </row>
    <row r="58" spans="1:25" x14ac:dyDescent="0.3">
      <c r="A58" t="s">
        <v>0</v>
      </c>
      <c r="B58" s="23">
        <v>2018</v>
      </c>
      <c r="C58" s="23">
        <v>11</v>
      </c>
      <c r="D58" t="s">
        <v>51</v>
      </c>
      <c r="E58" t="s">
        <v>17</v>
      </c>
      <c r="F58" s="24">
        <v>43242</v>
      </c>
      <c r="G58" s="24">
        <v>43242</v>
      </c>
      <c r="H58" s="23">
        <v>12</v>
      </c>
      <c r="I58" t="s">
        <v>5</v>
      </c>
      <c r="K58" t="s">
        <v>1</v>
      </c>
      <c r="L58" t="s">
        <v>45</v>
      </c>
      <c r="P58" t="s">
        <v>2</v>
      </c>
      <c r="V58" s="25">
        <v>1057.8900000000001</v>
      </c>
      <c r="W58" t="s">
        <v>19</v>
      </c>
      <c r="X58" t="s">
        <v>20</v>
      </c>
      <c r="Y58" t="s">
        <v>21</v>
      </c>
    </row>
    <row r="59" spans="1:25" x14ac:dyDescent="0.3">
      <c r="A59" t="s">
        <v>0</v>
      </c>
      <c r="B59" s="23">
        <v>2019</v>
      </c>
      <c r="C59" s="23">
        <v>2</v>
      </c>
      <c r="D59" t="s">
        <v>50</v>
      </c>
      <c r="E59" t="s">
        <v>22</v>
      </c>
      <c r="F59" s="24">
        <v>43333</v>
      </c>
      <c r="G59" s="24">
        <v>43343</v>
      </c>
      <c r="H59" s="23">
        <v>55</v>
      </c>
      <c r="I59" t="s">
        <v>5</v>
      </c>
      <c r="J59" t="s">
        <v>23</v>
      </c>
      <c r="K59" t="s">
        <v>24</v>
      </c>
      <c r="L59" t="s">
        <v>49</v>
      </c>
      <c r="O59" t="s">
        <v>0</v>
      </c>
      <c r="P59" t="s">
        <v>2</v>
      </c>
      <c r="Q59" t="s">
        <v>187</v>
      </c>
      <c r="V59" s="25">
        <v>13.53</v>
      </c>
      <c r="X59" t="s">
        <v>25</v>
      </c>
      <c r="Y59" t="s">
        <v>188</v>
      </c>
    </row>
    <row r="60" spans="1:25" x14ac:dyDescent="0.3">
      <c r="A60" t="s">
        <v>0</v>
      </c>
      <c r="B60" s="23">
        <v>2019</v>
      </c>
      <c r="C60" s="23">
        <v>2</v>
      </c>
      <c r="D60" t="s">
        <v>50</v>
      </c>
      <c r="E60" t="s">
        <v>22</v>
      </c>
      <c r="F60" s="24">
        <v>43333</v>
      </c>
      <c r="G60" s="24">
        <v>43343</v>
      </c>
      <c r="H60" s="23">
        <v>56</v>
      </c>
      <c r="I60" t="s">
        <v>5</v>
      </c>
      <c r="J60" t="s">
        <v>23</v>
      </c>
      <c r="K60" t="s">
        <v>24</v>
      </c>
      <c r="L60" t="s">
        <v>49</v>
      </c>
      <c r="O60" t="s">
        <v>0</v>
      </c>
      <c r="P60" t="s">
        <v>2</v>
      </c>
      <c r="Q60" t="s">
        <v>187</v>
      </c>
      <c r="V60" s="25">
        <v>17.8</v>
      </c>
      <c r="X60" t="s">
        <v>25</v>
      </c>
      <c r="Y60" t="s">
        <v>188</v>
      </c>
    </row>
    <row r="61" spans="1:25" x14ac:dyDescent="0.3">
      <c r="A61" t="s">
        <v>0</v>
      </c>
      <c r="B61" s="23">
        <v>2019</v>
      </c>
      <c r="C61" s="23">
        <v>2</v>
      </c>
      <c r="D61" t="s">
        <v>50</v>
      </c>
      <c r="E61" t="s">
        <v>22</v>
      </c>
      <c r="F61" s="24">
        <v>43333</v>
      </c>
      <c r="G61" s="24">
        <v>43343</v>
      </c>
      <c r="H61" s="23">
        <v>123</v>
      </c>
      <c r="I61" t="s">
        <v>5</v>
      </c>
      <c r="K61" t="s">
        <v>1</v>
      </c>
      <c r="L61" t="s">
        <v>45</v>
      </c>
      <c r="P61" t="s">
        <v>2</v>
      </c>
      <c r="V61" s="25">
        <v>-31.33</v>
      </c>
      <c r="X61" t="s">
        <v>16</v>
      </c>
      <c r="Y61" t="s">
        <v>188</v>
      </c>
    </row>
    <row r="62" spans="1:25" x14ac:dyDescent="0.3">
      <c r="A62" t="s">
        <v>0</v>
      </c>
      <c r="B62" s="23">
        <v>2019</v>
      </c>
      <c r="C62" s="23">
        <v>7</v>
      </c>
      <c r="D62" t="s">
        <v>51</v>
      </c>
      <c r="E62" t="s">
        <v>26</v>
      </c>
      <c r="F62" s="24">
        <v>43480</v>
      </c>
      <c r="G62" s="24">
        <v>43480</v>
      </c>
      <c r="H62" s="23">
        <v>4</v>
      </c>
      <c r="I62" t="s">
        <v>5</v>
      </c>
      <c r="K62" t="s">
        <v>1</v>
      </c>
      <c r="L62" t="s">
        <v>45</v>
      </c>
      <c r="P62" t="s">
        <v>2</v>
      </c>
      <c r="V62" s="25">
        <v>31.33</v>
      </c>
      <c r="W62" t="s">
        <v>27</v>
      </c>
      <c r="X62" t="s">
        <v>28</v>
      </c>
      <c r="Y62" t="s">
        <v>21</v>
      </c>
    </row>
    <row r="63" spans="1:25" x14ac:dyDescent="0.3">
      <c r="A63" t="s">
        <v>0</v>
      </c>
      <c r="B63" s="23">
        <v>2019</v>
      </c>
      <c r="C63" s="23">
        <v>7</v>
      </c>
      <c r="D63" t="s">
        <v>51</v>
      </c>
      <c r="E63" t="s">
        <v>26</v>
      </c>
      <c r="F63" s="24">
        <v>43480</v>
      </c>
      <c r="G63" s="24">
        <v>43480</v>
      </c>
      <c r="H63" s="23">
        <v>11</v>
      </c>
      <c r="I63" t="s">
        <v>5</v>
      </c>
      <c r="K63" t="s">
        <v>29</v>
      </c>
      <c r="L63" t="s">
        <v>53</v>
      </c>
      <c r="O63" t="s">
        <v>0</v>
      </c>
      <c r="P63" t="s">
        <v>2</v>
      </c>
      <c r="Q63" t="s">
        <v>187</v>
      </c>
      <c r="V63" s="25">
        <v>-31.33</v>
      </c>
      <c r="W63" t="s">
        <v>27</v>
      </c>
      <c r="X63" t="s">
        <v>28</v>
      </c>
      <c r="Y63" t="s">
        <v>21</v>
      </c>
    </row>
    <row r="64" spans="1:25" x14ac:dyDescent="0.3">
      <c r="A64" t="s">
        <v>0</v>
      </c>
      <c r="B64" s="23">
        <v>2020</v>
      </c>
      <c r="C64" s="23">
        <v>4</v>
      </c>
      <c r="D64" t="s">
        <v>46</v>
      </c>
      <c r="E64" t="s">
        <v>55</v>
      </c>
      <c r="F64" s="24">
        <v>43763</v>
      </c>
      <c r="G64" s="24">
        <v>43763</v>
      </c>
      <c r="H64" s="23">
        <v>25</v>
      </c>
      <c r="I64" t="s">
        <v>5</v>
      </c>
      <c r="J64" t="s">
        <v>23</v>
      </c>
      <c r="K64" t="s">
        <v>57</v>
      </c>
      <c r="L64" t="s">
        <v>58</v>
      </c>
      <c r="O64" t="s">
        <v>0</v>
      </c>
      <c r="P64" t="s">
        <v>2</v>
      </c>
      <c r="Q64" t="s">
        <v>187</v>
      </c>
      <c r="V64" s="25">
        <v>62.64</v>
      </c>
      <c r="W64" t="s">
        <v>56</v>
      </c>
      <c r="X64" t="s">
        <v>54</v>
      </c>
      <c r="Y64" t="s">
        <v>9</v>
      </c>
    </row>
    <row r="65" spans="1:25" x14ac:dyDescent="0.3">
      <c r="A65" t="s">
        <v>0</v>
      </c>
      <c r="B65" s="23">
        <v>2020</v>
      </c>
      <c r="C65" s="23">
        <v>4</v>
      </c>
      <c r="D65" t="s">
        <v>46</v>
      </c>
      <c r="E65" t="s">
        <v>55</v>
      </c>
      <c r="F65" s="24">
        <v>43763</v>
      </c>
      <c r="G65" s="24">
        <v>43763</v>
      </c>
      <c r="H65" s="23">
        <v>26</v>
      </c>
      <c r="I65" t="s">
        <v>5</v>
      </c>
      <c r="K65" t="s">
        <v>10</v>
      </c>
      <c r="L65" t="s">
        <v>45</v>
      </c>
      <c r="O65" t="s">
        <v>0</v>
      </c>
      <c r="P65" t="s">
        <v>2</v>
      </c>
      <c r="Q65" t="s">
        <v>187</v>
      </c>
      <c r="V65" s="25">
        <v>-62.64</v>
      </c>
      <c r="W65" t="s">
        <v>56</v>
      </c>
      <c r="X65" t="s">
        <v>54</v>
      </c>
      <c r="Y65" t="s">
        <v>9</v>
      </c>
    </row>
    <row r="66" spans="1:25" x14ac:dyDescent="0.3">
      <c r="A66" t="s">
        <v>0</v>
      </c>
      <c r="B66" s="23">
        <v>2020</v>
      </c>
      <c r="C66" s="23">
        <v>4</v>
      </c>
      <c r="D66" t="s">
        <v>46</v>
      </c>
      <c r="E66" t="s">
        <v>55</v>
      </c>
      <c r="F66" s="24">
        <v>43763</v>
      </c>
      <c r="G66" s="24">
        <v>43763</v>
      </c>
      <c r="H66" s="23">
        <v>27</v>
      </c>
      <c r="I66" t="s">
        <v>5</v>
      </c>
      <c r="J66" t="s">
        <v>23</v>
      </c>
      <c r="K66" t="s">
        <v>59</v>
      </c>
      <c r="L66" t="s">
        <v>58</v>
      </c>
      <c r="O66" t="s">
        <v>0</v>
      </c>
      <c r="P66" t="s">
        <v>2</v>
      </c>
      <c r="Q66" t="s">
        <v>187</v>
      </c>
      <c r="V66" s="25">
        <v>42</v>
      </c>
      <c r="W66" t="s">
        <v>56</v>
      </c>
      <c r="X66" t="s">
        <v>54</v>
      </c>
      <c r="Y66" t="s">
        <v>9</v>
      </c>
    </row>
    <row r="67" spans="1:25" x14ac:dyDescent="0.3">
      <c r="A67" t="s">
        <v>0</v>
      </c>
      <c r="B67" s="23">
        <v>2020</v>
      </c>
      <c r="C67" s="23">
        <v>4</v>
      </c>
      <c r="D67" t="s">
        <v>46</v>
      </c>
      <c r="E67" t="s">
        <v>55</v>
      </c>
      <c r="F67" s="24">
        <v>43763</v>
      </c>
      <c r="G67" s="24">
        <v>43763</v>
      </c>
      <c r="H67" s="23">
        <v>28</v>
      </c>
      <c r="I67" t="s">
        <v>5</v>
      </c>
      <c r="K67" t="s">
        <v>10</v>
      </c>
      <c r="L67" t="s">
        <v>45</v>
      </c>
      <c r="O67" t="s">
        <v>0</v>
      </c>
      <c r="P67" t="s">
        <v>2</v>
      </c>
      <c r="Q67" t="s">
        <v>187</v>
      </c>
      <c r="V67" s="25">
        <v>-42</v>
      </c>
      <c r="W67" t="s">
        <v>56</v>
      </c>
      <c r="X67" t="s">
        <v>54</v>
      </c>
      <c r="Y67" t="s">
        <v>9</v>
      </c>
    </row>
    <row r="68" spans="1:25" x14ac:dyDescent="0.3">
      <c r="A68" t="s">
        <v>0</v>
      </c>
      <c r="B68" s="23">
        <v>2020</v>
      </c>
      <c r="C68" s="23">
        <v>4</v>
      </c>
      <c r="D68" t="s">
        <v>46</v>
      </c>
      <c r="E68" t="s">
        <v>55</v>
      </c>
      <c r="F68" s="24">
        <v>43763</v>
      </c>
      <c r="G68" s="24">
        <v>43763</v>
      </c>
      <c r="H68" s="23">
        <v>29</v>
      </c>
      <c r="I68" t="s">
        <v>5</v>
      </c>
      <c r="J68" t="s">
        <v>23</v>
      </c>
      <c r="K68" t="s">
        <v>59</v>
      </c>
      <c r="L68" t="s">
        <v>58</v>
      </c>
      <c r="O68" t="s">
        <v>0</v>
      </c>
      <c r="P68" t="s">
        <v>2</v>
      </c>
      <c r="Q68" t="s">
        <v>187</v>
      </c>
      <c r="V68" s="25">
        <v>3.75</v>
      </c>
      <c r="W68" t="s">
        <v>56</v>
      </c>
      <c r="X68" t="s">
        <v>54</v>
      </c>
      <c r="Y68" t="s">
        <v>9</v>
      </c>
    </row>
    <row r="69" spans="1:25" x14ac:dyDescent="0.3">
      <c r="A69" t="s">
        <v>0</v>
      </c>
      <c r="B69" s="23">
        <v>2020</v>
      </c>
      <c r="C69" s="23">
        <v>4</v>
      </c>
      <c r="D69" t="s">
        <v>46</v>
      </c>
      <c r="E69" t="s">
        <v>55</v>
      </c>
      <c r="F69" s="24">
        <v>43763</v>
      </c>
      <c r="G69" s="24">
        <v>43763</v>
      </c>
      <c r="H69" s="23">
        <v>30</v>
      </c>
      <c r="I69" t="s">
        <v>5</v>
      </c>
      <c r="K69" t="s">
        <v>10</v>
      </c>
      <c r="L69" t="s">
        <v>45</v>
      </c>
      <c r="O69" t="s">
        <v>0</v>
      </c>
      <c r="P69" t="s">
        <v>2</v>
      </c>
      <c r="Q69" t="s">
        <v>187</v>
      </c>
      <c r="V69" s="25">
        <v>-3.75</v>
      </c>
      <c r="W69" t="s">
        <v>56</v>
      </c>
      <c r="X69" t="s">
        <v>54</v>
      </c>
      <c r="Y69" t="s">
        <v>9</v>
      </c>
    </row>
    <row r="70" spans="1:25" x14ac:dyDescent="0.3">
      <c r="A70" t="s">
        <v>0</v>
      </c>
      <c r="B70" s="23">
        <v>2020</v>
      </c>
      <c r="C70" s="23">
        <v>4</v>
      </c>
      <c r="D70" t="s">
        <v>46</v>
      </c>
      <c r="E70" t="s">
        <v>55</v>
      </c>
      <c r="F70" s="24">
        <v>43763</v>
      </c>
      <c r="G70" s="24">
        <v>43763</v>
      </c>
      <c r="H70" s="23">
        <v>31</v>
      </c>
      <c r="I70" t="s">
        <v>5</v>
      </c>
      <c r="J70" t="s">
        <v>23</v>
      </c>
      <c r="K70" t="s">
        <v>57</v>
      </c>
      <c r="L70" t="s">
        <v>58</v>
      </c>
      <c r="O70" t="s">
        <v>0</v>
      </c>
      <c r="P70" t="s">
        <v>2</v>
      </c>
      <c r="Q70" t="s">
        <v>187</v>
      </c>
      <c r="V70" s="25">
        <v>62.64</v>
      </c>
      <c r="W70" t="s">
        <v>56</v>
      </c>
      <c r="X70" t="s">
        <v>54</v>
      </c>
      <c r="Y70" t="s">
        <v>9</v>
      </c>
    </row>
    <row r="71" spans="1:25" x14ac:dyDescent="0.3">
      <c r="A71" t="s">
        <v>0</v>
      </c>
      <c r="B71" s="23">
        <v>2020</v>
      </c>
      <c r="C71" s="23">
        <v>4</v>
      </c>
      <c r="D71" t="s">
        <v>46</v>
      </c>
      <c r="E71" t="s">
        <v>55</v>
      </c>
      <c r="F71" s="24">
        <v>43763</v>
      </c>
      <c r="G71" s="24">
        <v>43763</v>
      </c>
      <c r="H71" s="23">
        <v>32</v>
      </c>
      <c r="I71" t="s">
        <v>5</v>
      </c>
      <c r="K71" t="s">
        <v>10</v>
      </c>
      <c r="L71" t="s">
        <v>45</v>
      </c>
      <c r="O71" t="s">
        <v>0</v>
      </c>
      <c r="P71" t="s">
        <v>2</v>
      </c>
      <c r="Q71" t="s">
        <v>187</v>
      </c>
      <c r="V71" s="25">
        <v>-62.64</v>
      </c>
      <c r="W71" t="s">
        <v>56</v>
      </c>
      <c r="X71" t="s">
        <v>54</v>
      </c>
      <c r="Y71" t="s">
        <v>9</v>
      </c>
    </row>
    <row r="72" spans="1:25" x14ac:dyDescent="0.3">
      <c r="A72" t="s">
        <v>0</v>
      </c>
      <c r="B72" s="23">
        <v>2020</v>
      </c>
      <c r="C72" s="23">
        <v>4</v>
      </c>
      <c r="D72" t="s">
        <v>46</v>
      </c>
      <c r="E72" t="s">
        <v>55</v>
      </c>
      <c r="F72" s="24">
        <v>43763</v>
      </c>
      <c r="G72" s="24">
        <v>43763</v>
      </c>
      <c r="H72" s="23">
        <v>33</v>
      </c>
      <c r="I72" t="s">
        <v>5</v>
      </c>
      <c r="J72" t="s">
        <v>23</v>
      </c>
      <c r="K72" t="s">
        <v>59</v>
      </c>
      <c r="L72" t="s">
        <v>58</v>
      </c>
      <c r="O72" t="s">
        <v>0</v>
      </c>
      <c r="P72" t="s">
        <v>2</v>
      </c>
      <c r="Q72" t="s">
        <v>187</v>
      </c>
      <c r="V72" s="25">
        <v>23.25</v>
      </c>
      <c r="W72" t="s">
        <v>56</v>
      </c>
      <c r="X72" t="s">
        <v>54</v>
      </c>
      <c r="Y72" t="s">
        <v>9</v>
      </c>
    </row>
    <row r="73" spans="1:25" x14ac:dyDescent="0.3">
      <c r="A73" t="s">
        <v>0</v>
      </c>
      <c r="B73" s="23">
        <v>2020</v>
      </c>
      <c r="C73" s="23">
        <v>4</v>
      </c>
      <c r="D73" t="s">
        <v>46</v>
      </c>
      <c r="E73" t="s">
        <v>55</v>
      </c>
      <c r="F73" s="24">
        <v>43763</v>
      </c>
      <c r="G73" s="24">
        <v>43763</v>
      </c>
      <c r="H73" s="23">
        <v>34</v>
      </c>
      <c r="I73" t="s">
        <v>5</v>
      </c>
      <c r="K73" t="s">
        <v>10</v>
      </c>
      <c r="L73" t="s">
        <v>45</v>
      </c>
      <c r="O73" t="s">
        <v>0</v>
      </c>
      <c r="P73" t="s">
        <v>2</v>
      </c>
      <c r="Q73" t="s">
        <v>187</v>
      </c>
      <c r="V73" s="25">
        <v>-23.25</v>
      </c>
      <c r="W73" t="s">
        <v>56</v>
      </c>
      <c r="X73" t="s">
        <v>54</v>
      </c>
      <c r="Y73" t="s">
        <v>9</v>
      </c>
    </row>
    <row r="74" spans="1:25" x14ac:dyDescent="0.3">
      <c r="A74" t="s">
        <v>0</v>
      </c>
      <c r="B74" s="23">
        <v>2020</v>
      </c>
      <c r="C74" s="23">
        <v>4</v>
      </c>
      <c r="D74" t="s">
        <v>46</v>
      </c>
      <c r="E74" t="s">
        <v>60</v>
      </c>
      <c r="F74" s="24">
        <v>43764</v>
      </c>
      <c r="G74" s="24">
        <v>43764</v>
      </c>
      <c r="H74" s="23">
        <v>25</v>
      </c>
      <c r="I74" t="s">
        <v>5</v>
      </c>
      <c r="K74" t="s">
        <v>10</v>
      </c>
      <c r="L74" t="s">
        <v>45</v>
      </c>
      <c r="O74" t="s">
        <v>0</v>
      </c>
      <c r="P74" t="s">
        <v>2</v>
      </c>
      <c r="Q74" t="s">
        <v>187</v>
      </c>
      <c r="V74" s="25">
        <v>62.64</v>
      </c>
      <c r="W74" t="s">
        <v>56</v>
      </c>
      <c r="X74" t="s">
        <v>54</v>
      </c>
      <c r="Y74" t="s">
        <v>12</v>
      </c>
    </row>
    <row r="75" spans="1:25" x14ac:dyDescent="0.3">
      <c r="A75" t="s">
        <v>0</v>
      </c>
      <c r="B75" s="23">
        <v>2020</v>
      </c>
      <c r="C75" s="23">
        <v>4</v>
      </c>
      <c r="D75" t="s">
        <v>46</v>
      </c>
      <c r="E75" t="s">
        <v>60</v>
      </c>
      <c r="F75" s="24">
        <v>43764</v>
      </c>
      <c r="G75" s="24">
        <v>43764</v>
      </c>
      <c r="H75" s="23">
        <v>26</v>
      </c>
      <c r="I75" t="s">
        <v>5</v>
      </c>
      <c r="K75" t="s">
        <v>1</v>
      </c>
      <c r="L75" t="s">
        <v>45</v>
      </c>
      <c r="P75" t="s">
        <v>2</v>
      </c>
      <c r="V75" s="25">
        <v>-62.64</v>
      </c>
      <c r="W75" t="s">
        <v>56</v>
      </c>
      <c r="X75" t="s">
        <v>54</v>
      </c>
      <c r="Y75" t="s">
        <v>12</v>
      </c>
    </row>
    <row r="76" spans="1:25" x14ac:dyDescent="0.3">
      <c r="A76" t="s">
        <v>0</v>
      </c>
      <c r="B76" s="23">
        <v>2020</v>
      </c>
      <c r="C76" s="23">
        <v>4</v>
      </c>
      <c r="D76" t="s">
        <v>46</v>
      </c>
      <c r="E76" t="s">
        <v>60</v>
      </c>
      <c r="F76" s="24">
        <v>43764</v>
      </c>
      <c r="G76" s="24">
        <v>43764</v>
      </c>
      <c r="H76" s="23">
        <v>27</v>
      </c>
      <c r="I76" t="s">
        <v>5</v>
      </c>
      <c r="K76" t="s">
        <v>10</v>
      </c>
      <c r="L76" t="s">
        <v>45</v>
      </c>
      <c r="O76" t="s">
        <v>0</v>
      </c>
      <c r="P76" t="s">
        <v>2</v>
      </c>
      <c r="Q76" t="s">
        <v>187</v>
      </c>
      <c r="V76" s="25">
        <v>42</v>
      </c>
      <c r="W76" t="s">
        <v>56</v>
      </c>
      <c r="X76" t="s">
        <v>54</v>
      </c>
      <c r="Y76" t="s">
        <v>12</v>
      </c>
    </row>
    <row r="77" spans="1:25" x14ac:dyDescent="0.3">
      <c r="A77" t="s">
        <v>0</v>
      </c>
      <c r="B77" s="23">
        <v>2020</v>
      </c>
      <c r="C77" s="23">
        <v>4</v>
      </c>
      <c r="D77" t="s">
        <v>46</v>
      </c>
      <c r="E77" t="s">
        <v>60</v>
      </c>
      <c r="F77" s="24">
        <v>43764</v>
      </c>
      <c r="G77" s="24">
        <v>43764</v>
      </c>
      <c r="H77" s="23">
        <v>28</v>
      </c>
      <c r="I77" t="s">
        <v>5</v>
      </c>
      <c r="K77" t="s">
        <v>1</v>
      </c>
      <c r="L77" t="s">
        <v>45</v>
      </c>
      <c r="P77" t="s">
        <v>2</v>
      </c>
      <c r="V77" s="25">
        <v>-42</v>
      </c>
      <c r="W77" t="s">
        <v>56</v>
      </c>
      <c r="X77" t="s">
        <v>54</v>
      </c>
      <c r="Y77" t="s">
        <v>12</v>
      </c>
    </row>
    <row r="78" spans="1:25" x14ac:dyDescent="0.3">
      <c r="A78" t="s">
        <v>0</v>
      </c>
      <c r="B78" s="23">
        <v>2020</v>
      </c>
      <c r="C78" s="23">
        <v>4</v>
      </c>
      <c r="D78" t="s">
        <v>46</v>
      </c>
      <c r="E78" t="s">
        <v>60</v>
      </c>
      <c r="F78" s="24">
        <v>43764</v>
      </c>
      <c r="G78" s="24">
        <v>43764</v>
      </c>
      <c r="H78" s="23">
        <v>29</v>
      </c>
      <c r="I78" t="s">
        <v>5</v>
      </c>
      <c r="K78" t="s">
        <v>10</v>
      </c>
      <c r="L78" t="s">
        <v>45</v>
      </c>
      <c r="O78" t="s">
        <v>0</v>
      </c>
      <c r="P78" t="s">
        <v>2</v>
      </c>
      <c r="Q78" t="s">
        <v>187</v>
      </c>
      <c r="V78" s="25">
        <v>3.75</v>
      </c>
      <c r="W78" t="s">
        <v>56</v>
      </c>
      <c r="X78" t="s">
        <v>54</v>
      </c>
      <c r="Y78" t="s">
        <v>12</v>
      </c>
    </row>
    <row r="79" spans="1:25" x14ac:dyDescent="0.3">
      <c r="A79" t="s">
        <v>0</v>
      </c>
      <c r="B79" s="23">
        <v>2020</v>
      </c>
      <c r="C79" s="23">
        <v>4</v>
      </c>
      <c r="D79" t="s">
        <v>46</v>
      </c>
      <c r="E79" t="s">
        <v>60</v>
      </c>
      <c r="F79" s="24">
        <v>43764</v>
      </c>
      <c r="G79" s="24">
        <v>43764</v>
      </c>
      <c r="H79" s="23">
        <v>30</v>
      </c>
      <c r="I79" t="s">
        <v>5</v>
      </c>
      <c r="K79" t="s">
        <v>1</v>
      </c>
      <c r="L79" t="s">
        <v>45</v>
      </c>
      <c r="P79" t="s">
        <v>2</v>
      </c>
      <c r="V79" s="25">
        <v>-3.75</v>
      </c>
      <c r="W79" t="s">
        <v>56</v>
      </c>
      <c r="X79" t="s">
        <v>54</v>
      </c>
      <c r="Y79" t="s">
        <v>12</v>
      </c>
    </row>
    <row r="80" spans="1:25" x14ac:dyDescent="0.3">
      <c r="A80" t="s">
        <v>0</v>
      </c>
      <c r="B80" s="23">
        <v>2020</v>
      </c>
      <c r="C80" s="23">
        <v>4</v>
      </c>
      <c r="D80" t="s">
        <v>46</v>
      </c>
      <c r="E80" t="s">
        <v>60</v>
      </c>
      <c r="F80" s="24">
        <v>43764</v>
      </c>
      <c r="G80" s="24">
        <v>43764</v>
      </c>
      <c r="H80" s="23">
        <v>31</v>
      </c>
      <c r="I80" t="s">
        <v>5</v>
      </c>
      <c r="K80" t="s">
        <v>10</v>
      </c>
      <c r="L80" t="s">
        <v>45</v>
      </c>
      <c r="O80" t="s">
        <v>0</v>
      </c>
      <c r="P80" t="s">
        <v>2</v>
      </c>
      <c r="Q80" t="s">
        <v>187</v>
      </c>
      <c r="V80" s="25">
        <v>62.64</v>
      </c>
      <c r="W80" t="s">
        <v>56</v>
      </c>
      <c r="X80" t="s">
        <v>54</v>
      </c>
      <c r="Y80" t="s">
        <v>12</v>
      </c>
    </row>
    <row r="81" spans="1:25" x14ac:dyDescent="0.3">
      <c r="A81" t="s">
        <v>0</v>
      </c>
      <c r="B81" s="23">
        <v>2020</v>
      </c>
      <c r="C81" s="23">
        <v>4</v>
      </c>
      <c r="D81" t="s">
        <v>46</v>
      </c>
      <c r="E81" t="s">
        <v>60</v>
      </c>
      <c r="F81" s="24">
        <v>43764</v>
      </c>
      <c r="G81" s="24">
        <v>43764</v>
      </c>
      <c r="H81" s="23">
        <v>32</v>
      </c>
      <c r="I81" t="s">
        <v>5</v>
      </c>
      <c r="K81" t="s">
        <v>1</v>
      </c>
      <c r="L81" t="s">
        <v>45</v>
      </c>
      <c r="P81" t="s">
        <v>2</v>
      </c>
      <c r="V81" s="25">
        <v>-62.64</v>
      </c>
      <c r="W81" t="s">
        <v>56</v>
      </c>
      <c r="X81" t="s">
        <v>54</v>
      </c>
      <c r="Y81" t="s">
        <v>12</v>
      </c>
    </row>
    <row r="82" spans="1:25" x14ac:dyDescent="0.3">
      <c r="A82" t="s">
        <v>0</v>
      </c>
      <c r="B82" s="23">
        <v>2020</v>
      </c>
      <c r="C82" s="23">
        <v>4</v>
      </c>
      <c r="D82" t="s">
        <v>46</v>
      </c>
      <c r="E82" t="s">
        <v>60</v>
      </c>
      <c r="F82" s="24">
        <v>43764</v>
      </c>
      <c r="G82" s="24">
        <v>43764</v>
      </c>
      <c r="H82" s="23">
        <v>33</v>
      </c>
      <c r="I82" t="s">
        <v>5</v>
      </c>
      <c r="K82" t="s">
        <v>10</v>
      </c>
      <c r="L82" t="s">
        <v>45</v>
      </c>
      <c r="O82" t="s">
        <v>0</v>
      </c>
      <c r="P82" t="s">
        <v>2</v>
      </c>
      <c r="Q82" t="s">
        <v>187</v>
      </c>
      <c r="V82" s="25">
        <v>23.25</v>
      </c>
      <c r="W82" t="s">
        <v>56</v>
      </c>
      <c r="X82" t="s">
        <v>54</v>
      </c>
      <c r="Y82" t="s">
        <v>12</v>
      </c>
    </row>
    <row r="83" spans="1:25" x14ac:dyDescent="0.3">
      <c r="A83" t="s">
        <v>0</v>
      </c>
      <c r="B83" s="23">
        <v>2020</v>
      </c>
      <c r="C83" s="23">
        <v>4</v>
      </c>
      <c r="D83" t="s">
        <v>46</v>
      </c>
      <c r="E83" t="s">
        <v>60</v>
      </c>
      <c r="F83" s="24">
        <v>43764</v>
      </c>
      <c r="G83" s="24">
        <v>43764</v>
      </c>
      <c r="H83" s="23">
        <v>34</v>
      </c>
      <c r="I83" t="s">
        <v>5</v>
      </c>
      <c r="K83" t="s">
        <v>1</v>
      </c>
      <c r="L83" t="s">
        <v>45</v>
      </c>
      <c r="P83" t="s">
        <v>2</v>
      </c>
      <c r="V83" s="25">
        <v>-23.25</v>
      </c>
      <c r="W83" t="s">
        <v>56</v>
      </c>
      <c r="X83" t="s">
        <v>54</v>
      </c>
      <c r="Y83" t="s">
        <v>12</v>
      </c>
    </row>
    <row r="84" spans="1:25" x14ac:dyDescent="0.3">
      <c r="A84" t="s">
        <v>0</v>
      </c>
      <c r="B84" s="23">
        <v>2020</v>
      </c>
      <c r="C84" s="23">
        <v>4</v>
      </c>
      <c r="D84" t="s">
        <v>64</v>
      </c>
      <c r="E84" t="s">
        <v>62</v>
      </c>
      <c r="F84" s="24">
        <v>43768</v>
      </c>
      <c r="G84" s="24">
        <v>43768</v>
      </c>
      <c r="H84" s="23">
        <v>70</v>
      </c>
      <c r="I84" t="s">
        <v>5</v>
      </c>
      <c r="K84" t="s">
        <v>10</v>
      </c>
      <c r="L84" t="s">
        <v>45</v>
      </c>
      <c r="O84" t="s">
        <v>0</v>
      </c>
      <c r="P84" t="s">
        <v>2</v>
      </c>
      <c r="Q84" t="s">
        <v>187</v>
      </c>
      <c r="V84" s="25">
        <v>-176</v>
      </c>
      <c r="W84" t="s">
        <v>63</v>
      </c>
      <c r="X84" t="s">
        <v>61</v>
      </c>
      <c r="Y84" t="s">
        <v>61</v>
      </c>
    </row>
    <row r="85" spans="1:25" x14ac:dyDescent="0.3">
      <c r="A85" t="s">
        <v>0</v>
      </c>
      <c r="B85" s="23">
        <v>2020</v>
      </c>
      <c r="C85" s="23">
        <v>4</v>
      </c>
      <c r="D85" t="s">
        <v>64</v>
      </c>
      <c r="E85" t="s">
        <v>62</v>
      </c>
      <c r="F85" s="24">
        <v>43768</v>
      </c>
      <c r="G85" s="24">
        <v>43768</v>
      </c>
      <c r="H85" s="23">
        <v>74</v>
      </c>
      <c r="I85" t="s">
        <v>5</v>
      </c>
      <c r="J85" t="s">
        <v>23</v>
      </c>
      <c r="K85" t="s">
        <v>65</v>
      </c>
      <c r="L85" t="s">
        <v>58</v>
      </c>
      <c r="O85" t="s">
        <v>0</v>
      </c>
      <c r="P85" t="s">
        <v>2</v>
      </c>
      <c r="Q85" t="s">
        <v>187</v>
      </c>
      <c r="V85" s="25">
        <v>176</v>
      </c>
      <c r="W85" t="s">
        <v>63</v>
      </c>
      <c r="X85" t="s">
        <v>66</v>
      </c>
      <c r="Y85" t="s">
        <v>61</v>
      </c>
    </row>
    <row r="86" spans="1:25" x14ac:dyDescent="0.3">
      <c r="A86" t="s">
        <v>0</v>
      </c>
      <c r="B86" s="23">
        <v>2020</v>
      </c>
      <c r="C86" s="23">
        <v>5</v>
      </c>
      <c r="D86" t="s">
        <v>64</v>
      </c>
      <c r="E86" t="s">
        <v>68</v>
      </c>
      <c r="F86" s="24">
        <v>43770</v>
      </c>
      <c r="G86" s="24">
        <v>43769</v>
      </c>
      <c r="H86" s="23">
        <v>49</v>
      </c>
      <c r="I86" t="s">
        <v>5</v>
      </c>
      <c r="K86" t="s">
        <v>1</v>
      </c>
      <c r="L86" t="s">
        <v>45</v>
      </c>
      <c r="O86" t="s">
        <v>0</v>
      </c>
      <c r="P86" t="s">
        <v>2</v>
      </c>
      <c r="Q86" t="s">
        <v>187</v>
      </c>
      <c r="V86" s="25">
        <v>-176</v>
      </c>
      <c r="W86" t="s">
        <v>63</v>
      </c>
      <c r="X86" t="s">
        <v>16</v>
      </c>
      <c r="Y86" t="s">
        <v>67</v>
      </c>
    </row>
    <row r="87" spans="1:25" x14ac:dyDescent="0.3">
      <c r="A87" t="s">
        <v>0</v>
      </c>
      <c r="B87" s="23">
        <v>2020</v>
      </c>
      <c r="C87" s="23">
        <v>5</v>
      </c>
      <c r="D87" t="s">
        <v>64</v>
      </c>
      <c r="E87" t="s">
        <v>68</v>
      </c>
      <c r="F87" s="24">
        <v>43770</v>
      </c>
      <c r="G87" s="24">
        <v>43769</v>
      </c>
      <c r="H87" s="23">
        <v>94</v>
      </c>
      <c r="I87" t="s">
        <v>5</v>
      </c>
      <c r="K87" t="s">
        <v>10</v>
      </c>
      <c r="L87" t="s">
        <v>45</v>
      </c>
      <c r="O87" t="s">
        <v>0</v>
      </c>
      <c r="P87" t="s">
        <v>2</v>
      </c>
      <c r="Q87" t="s">
        <v>187</v>
      </c>
      <c r="V87" s="25">
        <v>176</v>
      </c>
      <c r="W87" t="s">
        <v>63</v>
      </c>
      <c r="X87" t="s">
        <v>61</v>
      </c>
      <c r="Y87" t="s">
        <v>67</v>
      </c>
    </row>
    <row r="88" spans="1:25" x14ac:dyDescent="0.3">
      <c r="A88" t="s">
        <v>0</v>
      </c>
      <c r="B88" s="23">
        <v>2020</v>
      </c>
      <c r="C88" s="23">
        <v>5</v>
      </c>
      <c r="D88" t="s">
        <v>51</v>
      </c>
      <c r="E88" t="s">
        <v>70</v>
      </c>
      <c r="F88" s="24">
        <v>43774</v>
      </c>
      <c r="G88" s="24">
        <v>43774</v>
      </c>
      <c r="H88" s="23">
        <v>17</v>
      </c>
      <c r="I88" t="s">
        <v>5</v>
      </c>
      <c r="K88" t="s">
        <v>1</v>
      </c>
      <c r="L88" t="s">
        <v>45</v>
      </c>
      <c r="P88" t="s">
        <v>2</v>
      </c>
      <c r="V88" s="25">
        <v>194.28</v>
      </c>
      <c r="W88" t="s">
        <v>71</v>
      </c>
      <c r="X88" t="s">
        <v>69</v>
      </c>
      <c r="Y88" t="s">
        <v>21</v>
      </c>
    </row>
    <row r="89" spans="1:25" x14ac:dyDescent="0.3">
      <c r="A89" t="s">
        <v>0</v>
      </c>
      <c r="B89" s="23">
        <v>2020</v>
      </c>
      <c r="C89" s="23">
        <v>5</v>
      </c>
      <c r="D89" t="s">
        <v>51</v>
      </c>
      <c r="E89" t="s">
        <v>70</v>
      </c>
      <c r="F89" s="24">
        <v>43774</v>
      </c>
      <c r="G89" s="24">
        <v>43774</v>
      </c>
      <c r="H89" s="23">
        <v>38</v>
      </c>
      <c r="I89" t="s">
        <v>5</v>
      </c>
      <c r="K89" t="s">
        <v>29</v>
      </c>
      <c r="L89" t="s">
        <v>53</v>
      </c>
      <c r="O89" t="s">
        <v>0</v>
      </c>
      <c r="P89" t="s">
        <v>2</v>
      </c>
      <c r="Q89" t="s">
        <v>187</v>
      </c>
      <c r="V89" s="25">
        <v>-194.28</v>
      </c>
      <c r="W89" t="s">
        <v>71</v>
      </c>
      <c r="X89" t="s">
        <v>69</v>
      </c>
      <c r="Y89" t="s">
        <v>21</v>
      </c>
    </row>
    <row r="90" spans="1:25" x14ac:dyDescent="0.3">
      <c r="A90" t="s">
        <v>0</v>
      </c>
      <c r="B90" s="23">
        <v>2020</v>
      </c>
      <c r="C90" s="23">
        <v>5</v>
      </c>
      <c r="D90" t="s">
        <v>51</v>
      </c>
      <c r="E90" t="s">
        <v>73</v>
      </c>
      <c r="F90" s="24">
        <v>43781</v>
      </c>
      <c r="G90" s="24">
        <v>43781</v>
      </c>
      <c r="H90" s="23">
        <v>48</v>
      </c>
      <c r="I90" t="s">
        <v>5</v>
      </c>
      <c r="K90" t="s">
        <v>29</v>
      </c>
      <c r="L90" t="s">
        <v>53</v>
      </c>
      <c r="O90" t="s">
        <v>0</v>
      </c>
      <c r="P90" t="s">
        <v>2</v>
      </c>
      <c r="Q90" t="s">
        <v>187</v>
      </c>
      <c r="V90" s="25">
        <v>-176</v>
      </c>
      <c r="W90" t="s">
        <v>74</v>
      </c>
      <c r="X90" t="s">
        <v>72</v>
      </c>
      <c r="Y90" t="s">
        <v>21</v>
      </c>
    </row>
    <row r="91" spans="1:25" x14ac:dyDescent="0.3">
      <c r="A91" t="s">
        <v>0</v>
      </c>
      <c r="B91" s="23">
        <v>2020</v>
      </c>
      <c r="C91" s="23">
        <v>5</v>
      </c>
      <c r="D91" t="s">
        <v>51</v>
      </c>
      <c r="E91" t="s">
        <v>73</v>
      </c>
      <c r="F91" s="24">
        <v>43781</v>
      </c>
      <c r="G91" s="24">
        <v>43781</v>
      </c>
      <c r="H91" s="23">
        <v>76</v>
      </c>
      <c r="I91" t="s">
        <v>5</v>
      </c>
      <c r="K91" t="s">
        <v>1</v>
      </c>
      <c r="L91" t="s">
        <v>45</v>
      </c>
      <c r="P91" t="s">
        <v>2</v>
      </c>
      <c r="V91" s="25">
        <v>176</v>
      </c>
      <c r="W91" t="s">
        <v>74</v>
      </c>
      <c r="X91" t="s">
        <v>72</v>
      </c>
      <c r="Y91" t="s">
        <v>21</v>
      </c>
    </row>
    <row r="92" spans="1:25" x14ac:dyDescent="0.3">
      <c r="A92" t="s">
        <v>0</v>
      </c>
      <c r="B92" s="23">
        <v>2020</v>
      </c>
      <c r="C92" s="23">
        <v>5</v>
      </c>
      <c r="D92" t="s">
        <v>76</v>
      </c>
      <c r="E92" t="s">
        <v>75</v>
      </c>
      <c r="F92" s="24">
        <v>43794</v>
      </c>
      <c r="G92" s="24">
        <v>43805</v>
      </c>
      <c r="H92" s="23">
        <v>5</v>
      </c>
      <c r="I92" t="s">
        <v>5</v>
      </c>
      <c r="J92" t="s">
        <v>23</v>
      </c>
      <c r="K92" t="s">
        <v>47</v>
      </c>
      <c r="L92" t="s">
        <v>58</v>
      </c>
      <c r="O92" t="s">
        <v>0</v>
      </c>
      <c r="P92" t="s">
        <v>2</v>
      </c>
      <c r="Q92" t="s">
        <v>187</v>
      </c>
      <c r="V92" s="25">
        <v>191.91</v>
      </c>
      <c r="X92" t="s">
        <v>77</v>
      </c>
      <c r="Y92" t="s">
        <v>189</v>
      </c>
    </row>
    <row r="93" spans="1:25" x14ac:dyDescent="0.3">
      <c r="A93" t="s">
        <v>0</v>
      </c>
      <c r="B93" s="23">
        <v>2020</v>
      </c>
      <c r="C93" s="23">
        <v>5</v>
      </c>
      <c r="D93" t="s">
        <v>76</v>
      </c>
      <c r="E93" t="s">
        <v>75</v>
      </c>
      <c r="F93" s="24">
        <v>43794</v>
      </c>
      <c r="G93" s="24">
        <v>43805</v>
      </c>
      <c r="H93" s="23">
        <v>128</v>
      </c>
      <c r="I93" t="s">
        <v>5</v>
      </c>
      <c r="K93" t="s">
        <v>1</v>
      </c>
      <c r="L93" t="s">
        <v>45</v>
      </c>
      <c r="P93" t="s">
        <v>2</v>
      </c>
      <c r="V93" s="25">
        <v>-191.91</v>
      </c>
      <c r="X93" t="s">
        <v>16</v>
      </c>
      <c r="Y93" t="s">
        <v>189</v>
      </c>
    </row>
    <row r="94" spans="1:25" x14ac:dyDescent="0.3">
      <c r="A94" t="s">
        <v>0</v>
      </c>
      <c r="B94" s="23">
        <v>2020</v>
      </c>
      <c r="C94" s="23">
        <v>6</v>
      </c>
      <c r="D94" t="s">
        <v>46</v>
      </c>
      <c r="E94" t="s">
        <v>81</v>
      </c>
      <c r="F94" s="24">
        <v>43810</v>
      </c>
      <c r="G94" s="24">
        <v>43810</v>
      </c>
      <c r="H94" s="23">
        <v>1</v>
      </c>
      <c r="I94" t="s">
        <v>5</v>
      </c>
      <c r="J94" t="s">
        <v>23</v>
      </c>
      <c r="K94" t="s">
        <v>6</v>
      </c>
      <c r="L94" t="s">
        <v>82</v>
      </c>
      <c r="O94" t="s">
        <v>0</v>
      </c>
      <c r="P94" t="s">
        <v>2</v>
      </c>
      <c r="Q94" t="s">
        <v>187</v>
      </c>
      <c r="V94" s="25">
        <v>62.64</v>
      </c>
      <c r="W94" t="s">
        <v>80</v>
      </c>
      <c r="X94" t="s">
        <v>78</v>
      </c>
      <c r="Y94" t="s">
        <v>9</v>
      </c>
    </row>
    <row r="95" spans="1:25" x14ac:dyDescent="0.3">
      <c r="A95" t="s">
        <v>0</v>
      </c>
      <c r="B95" s="23">
        <v>2020</v>
      </c>
      <c r="C95" s="23">
        <v>6</v>
      </c>
      <c r="D95" t="s">
        <v>46</v>
      </c>
      <c r="E95" t="s">
        <v>81</v>
      </c>
      <c r="F95" s="24">
        <v>43810</v>
      </c>
      <c r="G95" s="24">
        <v>43810</v>
      </c>
      <c r="H95" s="23">
        <v>2</v>
      </c>
      <c r="I95" t="s">
        <v>5</v>
      </c>
      <c r="K95" t="s">
        <v>10</v>
      </c>
      <c r="L95" t="s">
        <v>45</v>
      </c>
      <c r="O95" t="s">
        <v>0</v>
      </c>
      <c r="P95" t="s">
        <v>2</v>
      </c>
      <c r="Q95" t="s">
        <v>187</v>
      </c>
      <c r="V95" s="25">
        <v>-62.64</v>
      </c>
      <c r="W95" t="s">
        <v>80</v>
      </c>
      <c r="X95" t="s">
        <v>78</v>
      </c>
      <c r="Y95" t="s">
        <v>9</v>
      </c>
    </row>
    <row r="96" spans="1:25" x14ac:dyDescent="0.3">
      <c r="A96" t="s">
        <v>0</v>
      </c>
      <c r="B96" s="23">
        <v>2020</v>
      </c>
      <c r="C96" s="23">
        <v>6</v>
      </c>
      <c r="D96" t="s">
        <v>46</v>
      </c>
      <c r="E96" t="s">
        <v>81</v>
      </c>
      <c r="F96" s="24">
        <v>43810</v>
      </c>
      <c r="G96" s="24">
        <v>43810</v>
      </c>
      <c r="H96" s="23">
        <v>3</v>
      </c>
      <c r="I96" t="s">
        <v>5</v>
      </c>
      <c r="J96" t="s">
        <v>23</v>
      </c>
      <c r="K96" t="s">
        <v>6</v>
      </c>
      <c r="L96" t="s">
        <v>82</v>
      </c>
      <c r="O96" t="s">
        <v>0</v>
      </c>
      <c r="P96" t="s">
        <v>2</v>
      </c>
      <c r="Q96" t="s">
        <v>187</v>
      </c>
      <c r="V96" s="25">
        <v>62.64</v>
      </c>
      <c r="W96" t="s">
        <v>80</v>
      </c>
      <c r="X96" t="s">
        <v>78</v>
      </c>
      <c r="Y96" t="s">
        <v>9</v>
      </c>
    </row>
    <row r="97" spans="1:25" x14ac:dyDescent="0.3">
      <c r="A97" t="s">
        <v>0</v>
      </c>
      <c r="B97" s="23">
        <v>2020</v>
      </c>
      <c r="C97" s="23">
        <v>6</v>
      </c>
      <c r="D97" t="s">
        <v>46</v>
      </c>
      <c r="E97" t="s">
        <v>81</v>
      </c>
      <c r="F97" s="24">
        <v>43810</v>
      </c>
      <c r="G97" s="24">
        <v>43810</v>
      </c>
      <c r="H97" s="23">
        <v>4</v>
      </c>
      <c r="I97" t="s">
        <v>5</v>
      </c>
      <c r="K97" t="s">
        <v>10</v>
      </c>
      <c r="L97" t="s">
        <v>45</v>
      </c>
      <c r="O97" t="s">
        <v>0</v>
      </c>
      <c r="P97" t="s">
        <v>2</v>
      </c>
      <c r="Q97" t="s">
        <v>187</v>
      </c>
      <c r="V97" s="25">
        <v>-62.64</v>
      </c>
      <c r="W97" t="s">
        <v>80</v>
      </c>
      <c r="X97" t="s">
        <v>78</v>
      </c>
      <c r="Y97" t="s">
        <v>9</v>
      </c>
    </row>
    <row r="98" spans="1:25" x14ac:dyDescent="0.3">
      <c r="A98" t="s">
        <v>0</v>
      </c>
      <c r="B98" s="23">
        <v>2020</v>
      </c>
      <c r="C98" s="23">
        <v>6</v>
      </c>
      <c r="D98" t="s">
        <v>46</v>
      </c>
      <c r="E98" t="s">
        <v>81</v>
      </c>
      <c r="F98" s="24">
        <v>43810</v>
      </c>
      <c r="G98" s="24">
        <v>43810</v>
      </c>
      <c r="H98" s="23">
        <v>5</v>
      </c>
      <c r="I98" t="s">
        <v>5</v>
      </c>
      <c r="J98" t="s">
        <v>23</v>
      </c>
      <c r="K98" t="s">
        <v>6</v>
      </c>
      <c r="L98" t="s">
        <v>82</v>
      </c>
      <c r="O98" t="s">
        <v>0</v>
      </c>
      <c r="P98" t="s">
        <v>2</v>
      </c>
      <c r="Q98" t="s">
        <v>187</v>
      </c>
      <c r="V98" s="25">
        <v>42</v>
      </c>
      <c r="W98" t="s">
        <v>80</v>
      </c>
      <c r="X98" t="s">
        <v>78</v>
      </c>
      <c r="Y98" t="s">
        <v>9</v>
      </c>
    </row>
    <row r="99" spans="1:25" x14ac:dyDescent="0.3">
      <c r="A99" t="s">
        <v>0</v>
      </c>
      <c r="B99" s="23">
        <v>2020</v>
      </c>
      <c r="C99" s="23">
        <v>6</v>
      </c>
      <c r="D99" t="s">
        <v>46</v>
      </c>
      <c r="E99" t="s">
        <v>81</v>
      </c>
      <c r="F99" s="24">
        <v>43810</v>
      </c>
      <c r="G99" s="24">
        <v>43810</v>
      </c>
      <c r="H99" s="23">
        <v>6</v>
      </c>
      <c r="I99" t="s">
        <v>5</v>
      </c>
      <c r="K99" t="s">
        <v>10</v>
      </c>
      <c r="L99" t="s">
        <v>45</v>
      </c>
      <c r="O99" t="s">
        <v>0</v>
      </c>
      <c r="P99" t="s">
        <v>2</v>
      </c>
      <c r="Q99" t="s">
        <v>187</v>
      </c>
      <c r="V99" s="25">
        <v>-42</v>
      </c>
      <c r="W99" t="s">
        <v>80</v>
      </c>
      <c r="X99" t="s">
        <v>78</v>
      </c>
      <c r="Y99" t="s">
        <v>9</v>
      </c>
    </row>
    <row r="100" spans="1:25" x14ac:dyDescent="0.3">
      <c r="A100" t="s">
        <v>0</v>
      </c>
      <c r="B100" s="23">
        <v>2020</v>
      </c>
      <c r="C100" s="23">
        <v>6</v>
      </c>
      <c r="D100" t="s">
        <v>46</v>
      </c>
      <c r="E100" t="s">
        <v>81</v>
      </c>
      <c r="F100" s="24">
        <v>43810</v>
      </c>
      <c r="G100" s="24">
        <v>43810</v>
      </c>
      <c r="H100" s="23">
        <v>7</v>
      </c>
      <c r="I100" t="s">
        <v>5</v>
      </c>
      <c r="J100" t="s">
        <v>23</v>
      </c>
      <c r="K100" t="s">
        <v>6</v>
      </c>
      <c r="L100" t="s">
        <v>82</v>
      </c>
      <c r="O100" t="s">
        <v>0</v>
      </c>
      <c r="P100" t="s">
        <v>2</v>
      </c>
      <c r="Q100" t="s">
        <v>187</v>
      </c>
      <c r="V100" s="25">
        <v>3.75</v>
      </c>
      <c r="W100" t="s">
        <v>80</v>
      </c>
      <c r="X100" t="s">
        <v>78</v>
      </c>
      <c r="Y100" t="s">
        <v>9</v>
      </c>
    </row>
    <row r="101" spans="1:25" x14ac:dyDescent="0.3">
      <c r="A101" t="s">
        <v>0</v>
      </c>
      <c r="B101" s="23">
        <v>2020</v>
      </c>
      <c r="C101" s="23">
        <v>6</v>
      </c>
      <c r="D101" t="s">
        <v>46</v>
      </c>
      <c r="E101" t="s">
        <v>81</v>
      </c>
      <c r="F101" s="24">
        <v>43810</v>
      </c>
      <c r="G101" s="24">
        <v>43810</v>
      </c>
      <c r="H101" s="23">
        <v>8</v>
      </c>
      <c r="I101" t="s">
        <v>5</v>
      </c>
      <c r="K101" t="s">
        <v>10</v>
      </c>
      <c r="L101" t="s">
        <v>45</v>
      </c>
      <c r="O101" t="s">
        <v>0</v>
      </c>
      <c r="P101" t="s">
        <v>2</v>
      </c>
      <c r="Q101" t="s">
        <v>187</v>
      </c>
      <c r="V101" s="25">
        <v>-3.75</v>
      </c>
      <c r="W101" t="s">
        <v>80</v>
      </c>
      <c r="X101" t="s">
        <v>78</v>
      </c>
      <c r="Y101" t="s">
        <v>9</v>
      </c>
    </row>
    <row r="102" spans="1:25" x14ac:dyDescent="0.3">
      <c r="A102" t="s">
        <v>0</v>
      </c>
      <c r="B102" s="23">
        <v>2020</v>
      </c>
      <c r="C102" s="23">
        <v>6</v>
      </c>
      <c r="D102" t="s">
        <v>46</v>
      </c>
      <c r="E102" t="s">
        <v>81</v>
      </c>
      <c r="F102" s="24">
        <v>43810</v>
      </c>
      <c r="G102" s="24">
        <v>43810</v>
      </c>
      <c r="H102" s="23">
        <v>9</v>
      </c>
      <c r="I102" t="s">
        <v>5</v>
      </c>
      <c r="J102" t="s">
        <v>23</v>
      </c>
      <c r="K102" t="s">
        <v>6</v>
      </c>
      <c r="L102" t="s">
        <v>82</v>
      </c>
      <c r="O102" t="s">
        <v>0</v>
      </c>
      <c r="P102" t="s">
        <v>2</v>
      </c>
      <c r="Q102" t="s">
        <v>187</v>
      </c>
      <c r="V102" s="25">
        <v>23.25</v>
      </c>
      <c r="W102" t="s">
        <v>80</v>
      </c>
      <c r="X102" t="s">
        <v>78</v>
      </c>
      <c r="Y102" t="s">
        <v>9</v>
      </c>
    </row>
    <row r="103" spans="1:25" x14ac:dyDescent="0.3">
      <c r="A103" t="s">
        <v>0</v>
      </c>
      <c r="B103" s="23">
        <v>2020</v>
      </c>
      <c r="C103" s="23">
        <v>6</v>
      </c>
      <c r="D103" t="s">
        <v>46</v>
      </c>
      <c r="E103" t="s">
        <v>81</v>
      </c>
      <c r="F103" s="24">
        <v>43810</v>
      </c>
      <c r="G103" s="24">
        <v>43810</v>
      </c>
      <c r="H103" s="23">
        <v>10</v>
      </c>
      <c r="I103" t="s">
        <v>5</v>
      </c>
      <c r="K103" t="s">
        <v>10</v>
      </c>
      <c r="L103" t="s">
        <v>45</v>
      </c>
      <c r="O103" t="s">
        <v>0</v>
      </c>
      <c r="P103" t="s">
        <v>2</v>
      </c>
      <c r="Q103" t="s">
        <v>187</v>
      </c>
      <c r="V103" s="25">
        <v>-23.25</v>
      </c>
      <c r="W103" t="s">
        <v>80</v>
      </c>
      <c r="X103" t="s">
        <v>78</v>
      </c>
      <c r="Y103" t="s">
        <v>9</v>
      </c>
    </row>
    <row r="104" spans="1:25" x14ac:dyDescent="0.3">
      <c r="A104" t="s">
        <v>0</v>
      </c>
      <c r="B104" s="23">
        <v>2020</v>
      </c>
      <c r="C104" s="23">
        <v>6</v>
      </c>
      <c r="D104" t="s">
        <v>46</v>
      </c>
      <c r="E104" t="s">
        <v>79</v>
      </c>
      <c r="F104" s="24">
        <v>43810</v>
      </c>
      <c r="G104" s="24">
        <v>43811</v>
      </c>
      <c r="H104" s="23">
        <v>1</v>
      </c>
      <c r="I104" t="s">
        <v>5</v>
      </c>
      <c r="K104" t="s">
        <v>10</v>
      </c>
      <c r="L104" t="s">
        <v>45</v>
      </c>
      <c r="O104" t="s">
        <v>0</v>
      </c>
      <c r="P104" t="s">
        <v>2</v>
      </c>
      <c r="Q104" t="s">
        <v>187</v>
      </c>
      <c r="V104" s="25">
        <v>62.64</v>
      </c>
      <c r="W104" t="s">
        <v>80</v>
      </c>
      <c r="X104" t="s">
        <v>78</v>
      </c>
      <c r="Y104" t="s">
        <v>12</v>
      </c>
    </row>
    <row r="105" spans="1:25" x14ac:dyDescent="0.3">
      <c r="A105" t="s">
        <v>0</v>
      </c>
      <c r="B105" s="23">
        <v>2020</v>
      </c>
      <c r="C105" s="23">
        <v>6</v>
      </c>
      <c r="D105" t="s">
        <v>46</v>
      </c>
      <c r="E105" t="s">
        <v>79</v>
      </c>
      <c r="F105" s="24">
        <v>43810</v>
      </c>
      <c r="G105" s="24">
        <v>43811</v>
      </c>
      <c r="H105" s="23">
        <v>2</v>
      </c>
      <c r="I105" t="s">
        <v>5</v>
      </c>
      <c r="K105" t="s">
        <v>1</v>
      </c>
      <c r="L105" t="s">
        <v>45</v>
      </c>
      <c r="P105" t="s">
        <v>2</v>
      </c>
      <c r="V105" s="25">
        <v>-62.64</v>
      </c>
      <c r="W105" t="s">
        <v>80</v>
      </c>
      <c r="X105" t="s">
        <v>78</v>
      </c>
      <c r="Y105" t="s">
        <v>12</v>
      </c>
    </row>
    <row r="106" spans="1:25" x14ac:dyDescent="0.3">
      <c r="A106" t="s">
        <v>0</v>
      </c>
      <c r="B106" s="23">
        <v>2020</v>
      </c>
      <c r="C106" s="23">
        <v>6</v>
      </c>
      <c r="D106" t="s">
        <v>46</v>
      </c>
      <c r="E106" t="s">
        <v>79</v>
      </c>
      <c r="F106" s="24">
        <v>43810</v>
      </c>
      <c r="G106" s="24">
        <v>43811</v>
      </c>
      <c r="H106" s="23">
        <v>3</v>
      </c>
      <c r="I106" t="s">
        <v>5</v>
      </c>
      <c r="K106" t="s">
        <v>10</v>
      </c>
      <c r="L106" t="s">
        <v>45</v>
      </c>
      <c r="O106" t="s">
        <v>0</v>
      </c>
      <c r="P106" t="s">
        <v>2</v>
      </c>
      <c r="Q106" t="s">
        <v>187</v>
      </c>
      <c r="V106" s="25">
        <v>62.64</v>
      </c>
      <c r="W106" t="s">
        <v>80</v>
      </c>
      <c r="X106" t="s">
        <v>78</v>
      </c>
      <c r="Y106" t="s">
        <v>12</v>
      </c>
    </row>
    <row r="107" spans="1:25" x14ac:dyDescent="0.3">
      <c r="A107" t="s">
        <v>0</v>
      </c>
      <c r="B107" s="23">
        <v>2020</v>
      </c>
      <c r="C107" s="23">
        <v>6</v>
      </c>
      <c r="D107" t="s">
        <v>46</v>
      </c>
      <c r="E107" t="s">
        <v>79</v>
      </c>
      <c r="F107" s="24">
        <v>43810</v>
      </c>
      <c r="G107" s="24">
        <v>43811</v>
      </c>
      <c r="H107" s="23">
        <v>4</v>
      </c>
      <c r="I107" t="s">
        <v>5</v>
      </c>
      <c r="K107" t="s">
        <v>1</v>
      </c>
      <c r="L107" t="s">
        <v>45</v>
      </c>
      <c r="P107" t="s">
        <v>2</v>
      </c>
      <c r="V107" s="25">
        <v>-62.64</v>
      </c>
      <c r="W107" t="s">
        <v>80</v>
      </c>
      <c r="X107" t="s">
        <v>78</v>
      </c>
      <c r="Y107" t="s">
        <v>12</v>
      </c>
    </row>
    <row r="108" spans="1:25" x14ac:dyDescent="0.3">
      <c r="A108" t="s">
        <v>0</v>
      </c>
      <c r="B108" s="23">
        <v>2020</v>
      </c>
      <c r="C108" s="23">
        <v>6</v>
      </c>
      <c r="D108" t="s">
        <v>46</v>
      </c>
      <c r="E108" t="s">
        <v>79</v>
      </c>
      <c r="F108" s="24">
        <v>43810</v>
      </c>
      <c r="G108" s="24">
        <v>43811</v>
      </c>
      <c r="H108" s="23">
        <v>5</v>
      </c>
      <c r="I108" t="s">
        <v>5</v>
      </c>
      <c r="K108" t="s">
        <v>10</v>
      </c>
      <c r="L108" t="s">
        <v>45</v>
      </c>
      <c r="O108" t="s">
        <v>0</v>
      </c>
      <c r="P108" t="s">
        <v>2</v>
      </c>
      <c r="Q108" t="s">
        <v>187</v>
      </c>
      <c r="V108" s="25">
        <v>42</v>
      </c>
      <c r="W108" t="s">
        <v>80</v>
      </c>
      <c r="X108" t="s">
        <v>78</v>
      </c>
      <c r="Y108" t="s">
        <v>12</v>
      </c>
    </row>
    <row r="109" spans="1:25" x14ac:dyDescent="0.3">
      <c r="A109" t="s">
        <v>0</v>
      </c>
      <c r="B109" s="23">
        <v>2020</v>
      </c>
      <c r="C109" s="23">
        <v>6</v>
      </c>
      <c r="D109" t="s">
        <v>46</v>
      </c>
      <c r="E109" t="s">
        <v>79</v>
      </c>
      <c r="F109" s="24">
        <v>43810</v>
      </c>
      <c r="G109" s="24">
        <v>43811</v>
      </c>
      <c r="H109" s="23">
        <v>6</v>
      </c>
      <c r="I109" t="s">
        <v>5</v>
      </c>
      <c r="K109" t="s">
        <v>1</v>
      </c>
      <c r="L109" t="s">
        <v>45</v>
      </c>
      <c r="P109" t="s">
        <v>2</v>
      </c>
      <c r="V109" s="25">
        <v>-42</v>
      </c>
      <c r="W109" t="s">
        <v>80</v>
      </c>
      <c r="X109" t="s">
        <v>78</v>
      </c>
      <c r="Y109" t="s">
        <v>12</v>
      </c>
    </row>
    <row r="110" spans="1:25" x14ac:dyDescent="0.3">
      <c r="A110" t="s">
        <v>0</v>
      </c>
      <c r="B110" s="23">
        <v>2020</v>
      </c>
      <c r="C110" s="23">
        <v>6</v>
      </c>
      <c r="D110" t="s">
        <v>46</v>
      </c>
      <c r="E110" t="s">
        <v>79</v>
      </c>
      <c r="F110" s="24">
        <v>43810</v>
      </c>
      <c r="G110" s="24">
        <v>43811</v>
      </c>
      <c r="H110" s="23">
        <v>7</v>
      </c>
      <c r="I110" t="s">
        <v>5</v>
      </c>
      <c r="K110" t="s">
        <v>10</v>
      </c>
      <c r="L110" t="s">
        <v>45</v>
      </c>
      <c r="O110" t="s">
        <v>0</v>
      </c>
      <c r="P110" t="s">
        <v>2</v>
      </c>
      <c r="Q110" t="s">
        <v>187</v>
      </c>
      <c r="V110" s="25">
        <v>3.75</v>
      </c>
      <c r="W110" t="s">
        <v>80</v>
      </c>
      <c r="X110" t="s">
        <v>78</v>
      </c>
      <c r="Y110" t="s">
        <v>12</v>
      </c>
    </row>
    <row r="111" spans="1:25" x14ac:dyDescent="0.3">
      <c r="A111" t="s">
        <v>0</v>
      </c>
      <c r="B111" s="23">
        <v>2020</v>
      </c>
      <c r="C111" s="23">
        <v>6</v>
      </c>
      <c r="D111" t="s">
        <v>46</v>
      </c>
      <c r="E111" t="s">
        <v>79</v>
      </c>
      <c r="F111" s="24">
        <v>43810</v>
      </c>
      <c r="G111" s="24">
        <v>43811</v>
      </c>
      <c r="H111" s="23">
        <v>8</v>
      </c>
      <c r="I111" t="s">
        <v>5</v>
      </c>
      <c r="K111" t="s">
        <v>1</v>
      </c>
      <c r="L111" t="s">
        <v>45</v>
      </c>
      <c r="P111" t="s">
        <v>2</v>
      </c>
      <c r="V111" s="25">
        <v>-3.75</v>
      </c>
      <c r="W111" t="s">
        <v>80</v>
      </c>
      <c r="X111" t="s">
        <v>78</v>
      </c>
      <c r="Y111" t="s">
        <v>12</v>
      </c>
    </row>
    <row r="112" spans="1:25" x14ac:dyDescent="0.3">
      <c r="A112" t="s">
        <v>0</v>
      </c>
      <c r="B112" s="23">
        <v>2020</v>
      </c>
      <c r="C112" s="23">
        <v>6</v>
      </c>
      <c r="D112" t="s">
        <v>46</v>
      </c>
      <c r="E112" t="s">
        <v>79</v>
      </c>
      <c r="F112" s="24">
        <v>43810</v>
      </c>
      <c r="G112" s="24">
        <v>43811</v>
      </c>
      <c r="H112" s="23">
        <v>9</v>
      </c>
      <c r="I112" t="s">
        <v>5</v>
      </c>
      <c r="K112" t="s">
        <v>10</v>
      </c>
      <c r="L112" t="s">
        <v>45</v>
      </c>
      <c r="O112" t="s">
        <v>0</v>
      </c>
      <c r="P112" t="s">
        <v>2</v>
      </c>
      <c r="Q112" t="s">
        <v>187</v>
      </c>
      <c r="V112" s="25">
        <v>23.25</v>
      </c>
      <c r="W112" t="s">
        <v>80</v>
      </c>
      <c r="X112" t="s">
        <v>78</v>
      </c>
      <c r="Y112" t="s">
        <v>12</v>
      </c>
    </row>
    <row r="113" spans="1:25" x14ac:dyDescent="0.3">
      <c r="A113" t="s">
        <v>0</v>
      </c>
      <c r="B113" s="23">
        <v>2020</v>
      </c>
      <c r="C113" s="23">
        <v>6</v>
      </c>
      <c r="D113" t="s">
        <v>46</v>
      </c>
      <c r="E113" t="s">
        <v>79</v>
      </c>
      <c r="F113" s="24">
        <v>43810</v>
      </c>
      <c r="G113" s="24">
        <v>43811</v>
      </c>
      <c r="H113" s="23">
        <v>10</v>
      </c>
      <c r="I113" t="s">
        <v>5</v>
      </c>
      <c r="K113" t="s">
        <v>1</v>
      </c>
      <c r="L113" t="s">
        <v>45</v>
      </c>
      <c r="P113" t="s">
        <v>2</v>
      </c>
      <c r="V113" s="25">
        <v>-23.25</v>
      </c>
      <c r="W113" t="s">
        <v>80</v>
      </c>
      <c r="X113" t="s">
        <v>78</v>
      </c>
      <c r="Y113" t="s">
        <v>12</v>
      </c>
    </row>
    <row r="114" spans="1:25" x14ac:dyDescent="0.3">
      <c r="A114" t="s">
        <v>0</v>
      </c>
      <c r="B114" s="23">
        <v>2020</v>
      </c>
      <c r="C114" s="23">
        <v>6</v>
      </c>
      <c r="D114" t="s">
        <v>64</v>
      </c>
      <c r="E114" t="s">
        <v>83</v>
      </c>
      <c r="F114" s="24">
        <v>43812</v>
      </c>
      <c r="G114" s="24">
        <v>43812</v>
      </c>
      <c r="H114" s="23">
        <v>11</v>
      </c>
      <c r="I114" t="s">
        <v>5</v>
      </c>
      <c r="K114" t="s">
        <v>10</v>
      </c>
      <c r="L114" t="s">
        <v>45</v>
      </c>
      <c r="O114" t="s">
        <v>0</v>
      </c>
      <c r="P114" t="s">
        <v>2</v>
      </c>
      <c r="Q114" t="s">
        <v>187</v>
      </c>
      <c r="V114" s="25">
        <v>-20780.79</v>
      </c>
      <c r="W114" t="s">
        <v>84</v>
      </c>
      <c r="X114" t="s">
        <v>61</v>
      </c>
      <c r="Y114" t="s">
        <v>61</v>
      </c>
    </row>
    <row r="115" spans="1:25" x14ac:dyDescent="0.3">
      <c r="A115" t="s">
        <v>0</v>
      </c>
      <c r="B115" s="23">
        <v>2020</v>
      </c>
      <c r="C115" s="23">
        <v>6</v>
      </c>
      <c r="D115" t="s">
        <v>64</v>
      </c>
      <c r="E115" t="s">
        <v>83</v>
      </c>
      <c r="F115" s="24">
        <v>43812</v>
      </c>
      <c r="G115" s="24">
        <v>43812</v>
      </c>
      <c r="H115" s="23">
        <v>41</v>
      </c>
      <c r="I115" t="s">
        <v>5</v>
      </c>
      <c r="J115" t="s">
        <v>23</v>
      </c>
      <c r="K115" t="s">
        <v>85</v>
      </c>
      <c r="L115" t="s">
        <v>58</v>
      </c>
      <c r="O115" t="s">
        <v>0</v>
      </c>
      <c r="P115" t="s">
        <v>2</v>
      </c>
      <c r="Q115" t="s">
        <v>187</v>
      </c>
      <c r="V115" s="25">
        <v>20780.79</v>
      </c>
      <c r="W115" t="s">
        <v>84</v>
      </c>
      <c r="X115" t="s">
        <v>86</v>
      </c>
      <c r="Y115" t="s">
        <v>61</v>
      </c>
    </row>
    <row r="116" spans="1:25" x14ac:dyDescent="0.3">
      <c r="A116" t="s">
        <v>0</v>
      </c>
      <c r="B116" s="23">
        <v>2020</v>
      </c>
      <c r="C116" s="23">
        <v>6</v>
      </c>
      <c r="D116" t="s">
        <v>64</v>
      </c>
      <c r="E116" t="s">
        <v>87</v>
      </c>
      <c r="F116" s="24">
        <v>43813</v>
      </c>
      <c r="G116" s="24">
        <v>43813</v>
      </c>
      <c r="H116" s="23">
        <v>8</v>
      </c>
      <c r="I116" t="s">
        <v>5</v>
      </c>
      <c r="K116" t="s">
        <v>1</v>
      </c>
      <c r="L116" t="s">
        <v>45</v>
      </c>
      <c r="O116" t="s">
        <v>0</v>
      </c>
      <c r="P116" t="s">
        <v>2</v>
      </c>
      <c r="Q116" t="s">
        <v>187</v>
      </c>
      <c r="V116" s="25">
        <v>-20780.79</v>
      </c>
      <c r="W116" t="s">
        <v>84</v>
      </c>
      <c r="X116" t="s">
        <v>16</v>
      </c>
      <c r="Y116" t="s">
        <v>67</v>
      </c>
    </row>
    <row r="117" spans="1:25" x14ac:dyDescent="0.3">
      <c r="A117" t="s">
        <v>0</v>
      </c>
      <c r="B117" s="23">
        <v>2020</v>
      </c>
      <c r="C117" s="23">
        <v>6</v>
      </c>
      <c r="D117" t="s">
        <v>64</v>
      </c>
      <c r="E117" t="s">
        <v>87</v>
      </c>
      <c r="F117" s="24">
        <v>43813</v>
      </c>
      <c r="G117" s="24">
        <v>43813</v>
      </c>
      <c r="H117" s="23">
        <v>26</v>
      </c>
      <c r="I117" t="s">
        <v>5</v>
      </c>
      <c r="K117" t="s">
        <v>10</v>
      </c>
      <c r="L117" t="s">
        <v>45</v>
      </c>
      <c r="O117" t="s">
        <v>0</v>
      </c>
      <c r="P117" t="s">
        <v>2</v>
      </c>
      <c r="Q117" t="s">
        <v>187</v>
      </c>
      <c r="V117" s="25">
        <v>20780.79</v>
      </c>
      <c r="W117" t="s">
        <v>84</v>
      </c>
      <c r="X117" t="s">
        <v>61</v>
      </c>
      <c r="Y117" t="s">
        <v>67</v>
      </c>
    </row>
    <row r="118" spans="1:25" x14ac:dyDescent="0.3">
      <c r="A118" t="s">
        <v>0</v>
      </c>
      <c r="B118" s="23">
        <v>2020</v>
      </c>
      <c r="C118" s="23">
        <v>6</v>
      </c>
      <c r="D118" t="s">
        <v>51</v>
      </c>
      <c r="E118" t="s">
        <v>89</v>
      </c>
      <c r="F118" s="24">
        <v>43816</v>
      </c>
      <c r="G118" s="24">
        <v>43816</v>
      </c>
      <c r="H118" s="23">
        <v>7</v>
      </c>
      <c r="I118" t="s">
        <v>5</v>
      </c>
      <c r="K118" t="s">
        <v>1</v>
      </c>
      <c r="L118" t="s">
        <v>45</v>
      </c>
      <c r="P118" t="s">
        <v>2</v>
      </c>
      <c r="V118" s="25">
        <v>191.91</v>
      </c>
      <c r="W118" t="s">
        <v>90</v>
      </c>
      <c r="X118" t="s">
        <v>88</v>
      </c>
      <c r="Y118" t="s">
        <v>21</v>
      </c>
    </row>
    <row r="119" spans="1:25" x14ac:dyDescent="0.3">
      <c r="A119" t="s">
        <v>0</v>
      </c>
      <c r="B119" s="23">
        <v>2020</v>
      </c>
      <c r="C119" s="23">
        <v>6</v>
      </c>
      <c r="D119" t="s">
        <v>51</v>
      </c>
      <c r="E119" t="s">
        <v>89</v>
      </c>
      <c r="F119" s="24">
        <v>43816</v>
      </c>
      <c r="G119" s="24">
        <v>43816</v>
      </c>
      <c r="H119" s="23">
        <v>70</v>
      </c>
      <c r="I119" t="s">
        <v>5</v>
      </c>
      <c r="K119" t="s">
        <v>29</v>
      </c>
      <c r="L119" t="s">
        <v>53</v>
      </c>
      <c r="O119" t="s">
        <v>0</v>
      </c>
      <c r="P119" t="s">
        <v>2</v>
      </c>
      <c r="Q119" t="s">
        <v>187</v>
      </c>
      <c r="V119" s="25">
        <v>-191.91</v>
      </c>
      <c r="W119" t="s">
        <v>90</v>
      </c>
      <c r="X119" t="s">
        <v>88</v>
      </c>
      <c r="Y119" t="s">
        <v>21</v>
      </c>
    </row>
    <row r="120" spans="1:25" x14ac:dyDescent="0.3">
      <c r="A120" t="s">
        <v>0</v>
      </c>
      <c r="B120" s="23">
        <v>2020</v>
      </c>
      <c r="C120" s="23">
        <v>6</v>
      </c>
      <c r="D120" t="s">
        <v>51</v>
      </c>
      <c r="E120" t="s">
        <v>94</v>
      </c>
      <c r="F120" s="24">
        <v>43822</v>
      </c>
      <c r="G120" s="24">
        <v>43822</v>
      </c>
      <c r="H120" s="23">
        <v>8</v>
      </c>
      <c r="I120" t="s">
        <v>5</v>
      </c>
      <c r="K120" t="s">
        <v>1</v>
      </c>
      <c r="L120" t="s">
        <v>45</v>
      </c>
      <c r="P120" t="s">
        <v>2</v>
      </c>
      <c r="V120" s="25">
        <v>20975.07</v>
      </c>
      <c r="W120" t="s">
        <v>95</v>
      </c>
      <c r="X120" t="s">
        <v>93</v>
      </c>
      <c r="Y120" t="s">
        <v>21</v>
      </c>
    </row>
    <row r="121" spans="1:25" x14ac:dyDescent="0.3">
      <c r="A121" t="s">
        <v>0</v>
      </c>
      <c r="B121" s="23">
        <v>2020</v>
      </c>
      <c r="C121" s="23">
        <v>6</v>
      </c>
      <c r="D121" t="s">
        <v>51</v>
      </c>
      <c r="E121" t="s">
        <v>94</v>
      </c>
      <c r="F121" s="24">
        <v>43822</v>
      </c>
      <c r="G121" s="24">
        <v>43822</v>
      </c>
      <c r="H121" s="23">
        <v>42</v>
      </c>
      <c r="I121" t="s">
        <v>5</v>
      </c>
      <c r="K121" t="s">
        <v>29</v>
      </c>
      <c r="L121" t="s">
        <v>53</v>
      </c>
      <c r="O121" t="s">
        <v>0</v>
      </c>
      <c r="P121" t="s">
        <v>2</v>
      </c>
      <c r="Q121" t="s">
        <v>187</v>
      </c>
      <c r="V121" s="25">
        <v>-20975.07</v>
      </c>
      <c r="W121" t="s">
        <v>95</v>
      </c>
      <c r="X121" t="s">
        <v>93</v>
      </c>
      <c r="Y121" t="s">
        <v>21</v>
      </c>
    </row>
    <row r="122" spans="1:25" x14ac:dyDescent="0.3">
      <c r="A122" t="s">
        <v>0</v>
      </c>
      <c r="B122" s="23">
        <v>2020</v>
      </c>
      <c r="C122" s="23">
        <v>6</v>
      </c>
      <c r="D122" t="s">
        <v>64</v>
      </c>
      <c r="E122" t="s">
        <v>96</v>
      </c>
      <c r="F122" s="24">
        <v>43830</v>
      </c>
      <c r="G122" s="24">
        <v>43830</v>
      </c>
      <c r="H122" s="23">
        <v>13</v>
      </c>
      <c r="I122" t="s">
        <v>5</v>
      </c>
      <c r="K122" t="s">
        <v>10</v>
      </c>
      <c r="L122" t="s">
        <v>45</v>
      </c>
      <c r="O122" t="s">
        <v>0</v>
      </c>
      <c r="P122" t="s">
        <v>2</v>
      </c>
      <c r="Q122" t="s">
        <v>187</v>
      </c>
      <c r="V122" s="25">
        <v>-2500</v>
      </c>
      <c r="W122" t="s">
        <v>92</v>
      </c>
      <c r="X122" t="s">
        <v>61</v>
      </c>
      <c r="Y122" t="s">
        <v>61</v>
      </c>
    </row>
    <row r="123" spans="1:25" x14ac:dyDescent="0.3">
      <c r="A123" t="s">
        <v>0</v>
      </c>
      <c r="B123" s="23">
        <v>2020</v>
      </c>
      <c r="C123" s="23">
        <v>6</v>
      </c>
      <c r="D123" t="s">
        <v>64</v>
      </c>
      <c r="E123" t="s">
        <v>96</v>
      </c>
      <c r="F123" s="24">
        <v>43830</v>
      </c>
      <c r="G123" s="24">
        <v>43830</v>
      </c>
      <c r="H123" s="23">
        <v>14</v>
      </c>
      <c r="I123" t="s">
        <v>5</v>
      </c>
      <c r="K123" t="s">
        <v>10</v>
      </c>
      <c r="L123" t="s">
        <v>45</v>
      </c>
      <c r="O123" t="s">
        <v>0</v>
      </c>
      <c r="P123" t="s">
        <v>2</v>
      </c>
      <c r="Q123" t="s">
        <v>187</v>
      </c>
      <c r="V123" s="25">
        <v>-79.5</v>
      </c>
      <c r="W123" t="s">
        <v>92</v>
      </c>
      <c r="X123" t="s">
        <v>61</v>
      </c>
      <c r="Y123" t="s">
        <v>61</v>
      </c>
    </row>
    <row r="124" spans="1:25" x14ac:dyDescent="0.3">
      <c r="A124" t="s">
        <v>0</v>
      </c>
      <c r="B124" s="23">
        <v>2020</v>
      </c>
      <c r="C124" s="23">
        <v>6</v>
      </c>
      <c r="D124" t="s">
        <v>64</v>
      </c>
      <c r="E124" t="s">
        <v>96</v>
      </c>
      <c r="F124" s="24">
        <v>43830</v>
      </c>
      <c r="G124" s="24">
        <v>43830</v>
      </c>
      <c r="H124" s="23">
        <v>15</v>
      </c>
      <c r="I124" t="s">
        <v>5</v>
      </c>
      <c r="K124" t="s">
        <v>10</v>
      </c>
      <c r="L124" t="s">
        <v>45</v>
      </c>
      <c r="O124" t="s">
        <v>0</v>
      </c>
      <c r="P124" t="s">
        <v>2</v>
      </c>
      <c r="Q124" t="s">
        <v>187</v>
      </c>
      <c r="V124" s="25">
        <v>-275.39999999999998</v>
      </c>
      <c r="W124" t="s">
        <v>92</v>
      </c>
      <c r="X124" t="s">
        <v>61</v>
      </c>
      <c r="Y124" t="s">
        <v>61</v>
      </c>
    </row>
    <row r="125" spans="1:25" x14ac:dyDescent="0.3">
      <c r="A125" t="s">
        <v>0</v>
      </c>
      <c r="B125" s="23">
        <v>2020</v>
      </c>
      <c r="C125" s="23">
        <v>6</v>
      </c>
      <c r="D125" t="s">
        <v>64</v>
      </c>
      <c r="E125" t="s">
        <v>96</v>
      </c>
      <c r="F125" s="24">
        <v>43830</v>
      </c>
      <c r="G125" s="24">
        <v>43830</v>
      </c>
      <c r="H125" s="23">
        <v>20</v>
      </c>
      <c r="I125" t="s">
        <v>5</v>
      </c>
      <c r="J125" t="s">
        <v>23</v>
      </c>
      <c r="K125" t="s">
        <v>102</v>
      </c>
      <c r="L125" t="s">
        <v>58</v>
      </c>
      <c r="O125" t="s">
        <v>0</v>
      </c>
      <c r="P125" t="s">
        <v>2</v>
      </c>
      <c r="Q125" t="s">
        <v>187</v>
      </c>
      <c r="V125" s="25">
        <v>2500</v>
      </c>
      <c r="W125" t="s">
        <v>92</v>
      </c>
      <c r="X125" t="s">
        <v>97</v>
      </c>
      <c r="Y125" t="s">
        <v>61</v>
      </c>
    </row>
    <row r="126" spans="1:25" x14ac:dyDescent="0.3">
      <c r="A126" t="s">
        <v>0</v>
      </c>
      <c r="B126" s="23">
        <v>2020</v>
      </c>
      <c r="C126" s="23">
        <v>6</v>
      </c>
      <c r="D126" t="s">
        <v>64</v>
      </c>
      <c r="E126" t="s">
        <v>96</v>
      </c>
      <c r="F126" s="24">
        <v>43830</v>
      </c>
      <c r="G126" s="24">
        <v>43830</v>
      </c>
      <c r="H126" s="23">
        <v>28</v>
      </c>
      <c r="I126" t="s">
        <v>5</v>
      </c>
      <c r="J126" t="s">
        <v>23</v>
      </c>
      <c r="K126" t="s">
        <v>101</v>
      </c>
      <c r="L126" t="s">
        <v>58</v>
      </c>
      <c r="O126" t="s">
        <v>0</v>
      </c>
      <c r="P126" t="s">
        <v>2</v>
      </c>
      <c r="Q126" t="s">
        <v>187</v>
      </c>
      <c r="V126" s="25">
        <v>275.39999999999998</v>
      </c>
      <c r="W126" t="s">
        <v>92</v>
      </c>
      <c r="X126" t="s">
        <v>97</v>
      </c>
      <c r="Y126" t="s">
        <v>61</v>
      </c>
    </row>
    <row r="127" spans="1:25" x14ac:dyDescent="0.3">
      <c r="A127" t="s">
        <v>0</v>
      </c>
      <c r="B127" s="23">
        <v>2020</v>
      </c>
      <c r="C127" s="23">
        <v>6</v>
      </c>
      <c r="D127" t="s">
        <v>64</v>
      </c>
      <c r="E127" t="s">
        <v>96</v>
      </c>
      <c r="F127" s="24">
        <v>43830</v>
      </c>
      <c r="G127" s="24">
        <v>43830</v>
      </c>
      <c r="H127" s="23">
        <v>34</v>
      </c>
      <c r="I127" t="s">
        <v>5</v>
      </c>
      <c r="J127" t="s">
        <v>23</v>
      </c>
      <c r="K127" t="s">
        <v>59</v>
      </c>
      <c r="L127" t="s">
        <v>58</v>
      </c>
      <c r="O127" t="s">
        <v>0</v>
      </c>
      <c r="P127" t="s">
        <v>2</v>
      </c>
      <c r="Q127" t="s">
        <v>187</v>
      </c>
      <c r="V127" s="25">
        <v>79.5</v>
      </c>
      <c r="W127" t="s">
        <v>92</v>
      </c>
      <c r="X127" t="s">
        <v>97</v>
      </c>
      <c r="Y127" t="s">
        <v>61</v>
      </c>
    </row>
    <row r="128" spans="1:25" x14ac:dyDescent="0.3">
      <c r="A128" t="s">
        <v>0</v>
      </c>
      <c r="B128" s="23">
        <v>2020</v>
      </c>
      <c r="C128" s="23">
        <v>7</v>
      </c>
      <c r="D128" t="s">
        <v>51</v>
      </c>
      <c r="E128" t="s">
        <v>99</v>
      </c>
      <c r="F128" s="24">
        <v>43843</v>
      </c>
      <c r="G128" s="24">
        <v>43843</v>
      </c>
      <c r="H128" s="23">
        <v>3</v>
      </c>
      <c r="I128" t="s">
        <v>5</v>
      </c>
      <c r="K128" t="s">
        <v>29</v>
      </c>
      <c r="L128" t="s">
        <v>53</v>
      </c>
      <c r="O128" t="s">
        <v>0</v>
      </c>
      <c r="P128" t="s">
        <v>2</v>
      </c>
      <c r="Q128" t="s">
        <v>187</v>
      </c>
      <c r="V128" s="25">
        <v>-2854.9</v>
      </c>
      <c r="W128" t="s">
        <v>100</v>
      </c>
      <c r="X128" t="s">
        <v>98</v>
      </c>
      <c r="Y128" t="s">
        <v>21</v>
      </c>
    </row>
    <row r="129" spans="1:25" x14ac:dyDescent="0.3">
      <c r="A129" t="s">
        <v>0</v>
      </c>
      <c r="B129" s="23">
        <v>2020</v>
      </c>
      <c r="C129" s="23">
        <v>7</v>
      </c>
      <c r="D129" t="s">
        <v>51</v>
      </c>
      <c r="E129" t="s">
        <v>99</v>
      </c>
      <c r="F129" s="24">
        <v>43843</v>
      </c>
      <c r="G129" s="24">
        <v>43843</v>
      </c>
      <c r="H129" s="23">
        <v>19</v>
      </c>
      <c r="I129" t="s">
        <v>5</v>
      </c>
      <c r="K129" t="s">
        <v>1</v>
      </c>
      <c r="L129" t="s">
        <v>45</v>
      </c>
      <c r="P129" t="s">
        <v>2</v>
      </c>
      <c r="V129" s="25">
        <v>2854.9</v>
      </c>
      <c r="W129" t="s">
        <v>100</v>
      </c>
      <c r="X129" t="s">
        <v>98</v>
      </c>
      <c r="Y129" t="s">
        <v>21</v>
      </c>
    </row>
    <row r="130" spans="1:25" x14ac:dyDescent="0.3">
      <c r="A130" t="s">
        <v>0</v>
      </c>
      <c r="B130" s="23">
        <v>2020</v>
      </c>
      <c r="C130" s="23">
        <v>7</v>
      </c>
      <c r="D130" t="s">
        <v>64</v>
      </c>
      <c r="E130" t="s">
        <v>91</v>
      </c>
      <c r="F130" s="24">
        <v>43846</v>
      </c>
      <c r="G130" s="24">
        <v>43846</v>
      </c>
      <c r="H130" s="23">
        <v>15</v>
      </c>
      <c r="I130" t="s">
        <v>5</v>
      </c>
      <c r="K130" t="s">
        <v>1</v>
      </c>
      <c r="L130" t="s">
        <v>45</v>
      </c>
      <c r="O130" t="s">
        <v>0</v>
      </c>
      <c r="P130" t="s">
        <v>2</v>
      </c>
      <c r="Q130" t="s">
        <v>187</v>
      </c>
      <c r="V130" s="25">
        <v>-2500</v>
      </c>
      <c r="W130" t="s">
        <v>92</v>
      </c>
      <c r="X130" t="s">
        <v>16</v>
      </c>
      <c r="Y130" t="s">
        <v>67</v>
      </c>
    </row>
    <row r="131" spans="1:25" x14ac:dyDescent="0.3">
      <c r="A131" t="s">
        <v>0</v>
      </c>
      <c r="B131" s="23">
        <v>2020</v>
      </c>
      <c r="C131" s="23">
        <v>7</v>
      </c>
      <c r="D131" t="s">
        <v>64</v>
      </c>
      <c r="E131" t="s">
        <v>91</v>
      </c>
      <c r="F131" s="24">
        <v>43846</v>
      </c>
      <c r="G131" s="24">
        <v>43846</v>
      </c>
      <c r="H131" s="23">
        <v>16</v>
      </c>
      <c r="I131" t="s">
        <v>5</v>
      </c>
      <c r="K131" t="s">
        <v>1</v>
      </c>
      <c r="L131" t="s">
        <v>45</v>
      </c>
      <c r="O131" t="s">
        <v>0</v>
      </c>
      <c r="P131" t="s">
        <v>2</v>
      </c>
      <c r="Q131" t="s">
        <v>187</v>
      </c>
      <c r="V131" s="25">
        <v>-79.5</v>
      </c>
      <c r="W131" t="s">
        <v>92</v>
      </c>
      <c r="X131" t="s">
        <v>16</v>
      </c>
      <c r="Y131" t="s">
        <v>67</v>
      </c>
    </row>
    <row r="132" spans="1:25" x14ac:dyDescent="0.3">
      <c r="A132" t="s">
        <v>0</v>
      </c>
      <c r="B132" s="23">
        <v>2020</v>
      </c>
      <c r="C132" s="23">
        <v>7</v>
      </c>
      <c r="D132" t="s">
        <v>64</v>
      </c>
      <c r="E132" t="s">
        <v>91</v>
      </c>
      <c r="F132" s="24">
        <v>43846</v>
      </c>
      <c r="G132" s="24">
        <v>43846</v>
      </c>
      <c r="H132" s="23">
        <v>17</v>
      </c>
      <c r="I132" t="s">
        <v>5</v>
      </c>
      <c r="K132" t="s">
        <v>1</v>
      </c>
      <c r="L132" t="s">
        <v>45</v>
      </c>
      <c r="O132" t="s">
        <v>0</v>
      </c>
      <c r="P132" t="s">
        <v>2</v>
      </c>
      <c r="Q132" t="s">
        <v>187</v>
      </c>
      <c r="V132" s="25">
        <v>-275.39999999999998</v>
      </c>
      <c r="W132" t="s">
        <v>92</v>
      </c>
      <c r="X132" t="s">
        <v>16</v>
      </c>
      <c r="Y132" t="s">
        <v>67</v>
      </c>
    </row>
    <row r="133" spans="1:25" x14ac:dyDescent="0.3">
      <c r="A133" t="s">
        <v>0</v>
      </c>
      <c r="B133" s="23">
        <v>2020</v>
      </c>
      <c r="C133" s="23">
        <v>7</v>
      </c>
      <c r="D133" t="s">
        <v>64</v>
      </c>
      <c r="E133" t="s">
        <v>91</v>
      </c>
      <c r="F133" s="24">
        <v>43846</v>
      </c>
      <c r="G133" s="24">
        <v>43846</v>
      </c>
      <c r="H133" s="23">
        <v>41</v>
      </c>
      <c r="I133" t="s">
        <v>5</v>
      </c>
      <c r="K133" t="s">
        <v>10</v>
      </c>
      <c r="L133" t="s">
        <v>45</v>
      </c>
      <c r="O133" t="s">
        <v>0</v>
      </c>
      <c r="P133" t="s">
        <v>2</v>
      </c>
      <c r="Q133" t="s">
        <v>187</v>
      </c>
      <c r="V133" s="25">
        <v>2500</v>
      </c>
      <c r="W133" t="s">
        <v>92</v>
      </c>
      <c r="X133" t="s">
        <v>61</v>
      </c>
      <c r="Y133" t="s">
        <v>67</v>
      </c>
    </row>
    <row r="134" spans="1:25" x14ac:dyDescent="0.3">
      <c r="A134" t="s">
        <v>0</v>
      </c>
      <c r="B134" s="23">
        <v>2020</v>
      </c>
      <c r="C134" s="23">
        <v>7</v>
      </c>
      <c r="D134" t="s">
        <v>64</v>
      </c>
      <c r="E134" t="s">
        <v>91</v>
      </c>
      <c r="F134" s="24">
        <v>43846</v>
      </c>
      <c r="G134" s="24">
        <v>43846</v>
      </c>
      <c r="H134" s="23">
        <v>49</v>
      </c>
      <c r="I134" t="s">
        <v>5</v>
      </c>
      <c r="K134" t="s">
        <v>10</v>
      </c>
      <c r="L134" t="s">
        <v>45</v>
      </c>
      <c r="O134" t="s">
        <v>0</v>
      </c>
      <c r="P134" t="s">
        <v>2</v>
      </c>
      <c r="Q134" t="s">
        <v>187</v>
      </c>
      <c r="V134" s="25">
        <v>79.5</v>
      </c>
      <c r="W134" t="s">
        <v>92</v>
      </c>
      <c r="X134" t="s">
        <v>61</v>
      </c>
      <c r="Y134" t="s">
        <v>67</v>
      </c>
    </row>
    <row r="135" spans="1:25" x14ac:dyDescent="0.3">
      <c r="A135" t="s">
        <v>0</v>
      </c>
      <c r="B135" s="23">
        <v>2020</v>
      </c>
      <c r="C135" s="23">
        <v>7</v>
      </c>
      <c r="D135" t="s">
        <v>64</v>
      </c>
      <c r="E135" t="s">
        <v>91</v>
      </c>
      <c r="F135" s="24">
        <v>43846</v>
      </c>
      <c r="G135" s="24">
        <v>43846</v>
      </c>
      <c r="H135" s="23">
        <v>50</v>
      </c>
      <c r="I135" t="s">
        <v>5</v>
      </c>
      <c r="K135" t="s">
        <v>10</v>
      </c>
      <c r="L135" t="s">
        <v>45</v>
      </c>
      <c r="O135" t="s">
        <v>0</v>
      </c>
      <c r="P135" t="s">
        <v>2</v>
      </c>
      <c r="Q135" t="s">
        <v>187</v>
      </c>
      <c r="V135" s="25">
        <v>275.39999999999998</v>
      </c>
      <c r="W135" t="s">
        <v>92</v>
      </c>
      <c r="X135" t="s">
        <v>61</v>
      </c>
      <c r="Y135" t="s">
        <v>67</v>
      </c>
    </row>
    <row r="136" spans="1:25" x14ac:dyDescent="0.3">
      <c r="A136" t="s">
        <v>0</v>
      </c>
      <c r="B136" s="23">
        <v>2021</v>
      </c>
      <c r="C136" s="23">
        <v>2</v>
      </c>
      <c r="D136" t="s">
        <v>64</v>
      </c>
      <c r="E136" t="s">
        <v>190</v>
      </c>
      <c r="F136" s="24">
        <v>44056</v>
      </c>
      <c r="G136" s="24">
        <v>44056</v>
      </c>
      <c r="H136" s="23">
        <v>70</v>
      </c>
      <c r="I136" t="s">
        <v>5</v>
      </c>
      <c r="K136" t="s">
        <v>10</v>
      </c>
      <c r="L136" t="s">
        <v>45</v>
      </c>
      <c r="O136" t="s">
        <v>0</v>
      </c>
      <c r="P136" t="s">
        <v>2</v>
      </c>
      <c r="Q136" t="s">
        <v>187</v>
      </c>
      <c r="V136" s="25">
        <v>-7567.77</v>
      </c>
      <c r="W136" t="s">
        <v>191</v>
      </c>
      <c r="X136" t="s">
        <v>61</v>
      </c>
      <c r="Y136" t="s">
        <v>61</v>
      </c>
    </row>
    <row r="137" spans="1:25" x14ac:dyDescent="0.3">
      <c r="A137" t="s">
        <v>0</v>
      </c>
      <c r="B137" s="23">
        <v>2021</v>
      </c>
      <c r="C137" s="23">
        <v>2</v>
      </c>
      <c r="D137" t="s">
        <v>64</v>
      </c>
      <c r="E137" t="s">
        <v>190</v>
      </c>
      <c r="F137" s="24">
        <v>44056</v>
      </c>
      <c r="G137" s="24">
        <v>44056</v>
      </c>
      <c r="H137" s="23">
        <v>465</v>
      </c>
      <c r="I137" t="s">
        <v>5</v>
      </c>
      <c r="J137" t="s">
        <v>23</v>
      </c>
      <c r="K137" t="s">
        <v>192</v>
      </c>
      <c r="L137" t="s">
        <v>53</v>
      </c>
      <c r="O137" t="s">
        <v>0</v>
      </c>
      <c r="P137" t="s">
        <v>2</v>
      </c>
      <c r="Q137" t="s">
        <v>187</v>
      </c>
      <c r="R137" t="s">
        <v>193</v>
      </c>
      <c r="V137" s="25">
        <v>7567.77</v>
      </c>
      <c r="W137" t="s">
        <v>191</v>
      </c>
      <c r="X137" t="s">
        <v>194</v>
      </c>
      <c r="Y137" t="s">
        <v>61</v>
      </c>
    </row>
    <row r="138" spans="1:25" x14ac:dyDescent="0.3">
      <c r="A138" t="s">
        <v>0</v>
      </c>
      <c r="B138" s="23">
        <v>2021</v>
      </c>
      <c r="C138" s="23">
        <v>2</v>
      </c>
      <c r="D138" t="s">
        <v>51</v>
      </c>
      <c r="E138" t="s">
        <v>195</v>
      </c>
      <c r="F138" s="24">
        <v>44060</v>
      </c>
      <c r="G138" s="24">
        <v>44060</v>
      </c>
      <c r="H138" s="23">
        <v>23</v>
      </c>
      <c r="I138" t="s">
        <v>5</v>
      </c>
      <c r="K138" t="s">
        <v>1</v>
      </c>
      <c r="L138" t="s">
        <v>45</v>
      </c>
      <c r="P138" t="s">
        <v>2</v>
      </c>
      <c r="V138" s="25">
        <v>7567.77</v>
      </c>
      <c r="W138" t="s">
        <v>196</v>
      </c>
      <c r="X138" t="s">
        <v>197</v>
      </c>
      <c r="Y138" t="s">
        <v>21</v>
      </c>
    </row>
    <row r="139" spans="1:25" x14ac:dyDescent="0.3">
      <c r="A139" t="s">
        <v>0</v>
      </c>
      <c r="B139" s="23">
        <v>2021</v>
      </c>
      <c r="C139" s="23">
        <v>2</v>
      </c>
      <c r="D139" t="s">
        <v>51</v>
      </c>
      <c r="E139" t="s">
        <v>195</v>
      </c>
      <c r="F139" s="24">
        <v>44060</v>
      </c>
      <c r="G139" s="24">
        <v>44060</v>
      </c>
      <c r="H139" s="23">
        <v>38</v>
      </c>
      <c r="I139" t="s">
        <v>5</v>
      </c>
      <c r="K139" t="s">
        <v>29</v>
      </c>
      <c r="L139" t="s">
        <v>53</v>
      </c>
      <c r="O139" t="s">
        <v>0</v>
      </c>
      <c r="P139" t="s">
        <v>2</v>
      </c>
      <c r="Q139" t="s">
        <v>187</v>
      </c>
      <c r="V139" s="25">
        <v>-7567.77</v>
      </c>
      <c r="W139" t="s">
        <v>196</v>
      </c>
      <c r="X139" t="s">
        <v>197</v>
      </c>
      <c r="Y139" t="s">
        <v>21</v>
      </c>
    </row>
    <row r="140" spans="1:25" x14ac:dyDescent="0.3">
      <c r="A140" t="s">
        <v>0</v>
      </c>
      <c r="B140" s="23">
        <v>2021</v>
      </c>
      <c r="C140" s="23">
        <v>2</v>
      </c>
      <c r="D140" t="s">
        <v>64</v>
      </c>
      <c r="E140" t="s">
        <v>198</v>
      </c>
      <c r="F140" s="24">
        <v>44061</v>
      </c>
      <c r="G140" s="24">
        <v>44061</v>
      </c>
      <c r="H140" s="23">
        <v>18</v>
      </c>
      <c r="I140" t="s">
        <v>5</v>
      </c>
      <c r="K140" t="s">
        <v>1</v>
      </c>
      <c r="L140" t="s">
        <v>45</v>
      </c>
      <c r="O140" t="s">
        <v>0</v>
      </c>
      <c r="P140" t="s">
        <v>2</v>
      </c>
      <c r="Q140" t="s">
        <v>187</v>
      </c>
      <c r="V140" s="25">
        <v>-7567.77</v>
      </c>
      <c r="W140" t="s">
        <v>191</v>
      </c>
      <c r="X140" t="s">
        <v>16</v>
      </c>
      <c r="Y140" t="s">
        <v>67</v>
      </c>
    </row>
    <row r="141" spans="1:25" x14ac:dyDescent="0.3">
      <c r="A141" t="s">
        <v>0</v>
      </c>
      <c r="B141" s="23">
        <v>2021</v>
      </c>
      <c r="C141" s="23">
        <v>2</v>
      </c>
      <c r="D141" t="s">
        <v>64</v>
      </c>
      <c r="E141" t="s">
        <v>198</v>
      </c>
      <c r="F141" s="24">
        <v>44061</v>
      </c>
      <c r="G141" s="24">
        <v>44061</v>
      </c>
      <c r="H141" s="23">
        <v>340</v>
      </c>
      <c r="I141" t="s">
        <v>5</v>
      </c>
      <c r="K141" t="s">
        <v>10</v>
      </c>
      <c r="L141" t="s">
        <v>45</v>
      </c>
      <c r="O141" t="s">
        <v>0</v>
      </c>
      <c r="P141" t="s">
        <v>2</v>
      </c>
      <c r="Q141" t="s">
        <v>187</v>
      </c>
      <c r="V141" s="25">
        <v>7567.77</v>
      </c>
      <c r="W141" t="s">
        <v>191</v>
      </c>
      <c r="X141" t="s">
        <v>61</v>
      </c>
      <c r="Y141" t="s">
        <v>67</v>
      </c>
    </row>
    <row r="142" spans="1:25" x14ac:dyDescent="0.3">
      <c r="A142" t="s">
        <v>0</v>
      </c>
      <c r="B142" s="23">
        <v>2021</v>
      </c>
      <c r="C142" s="23">
        <v>3</v>
      </c>
      <c r="D142" t="s">
        <v>64</v>
      </c>
      <c r="E142" t="s">
        <v>199</v>
      </c>
      <c r="F142" s="24">
        <v>44092</v>
      </c>
      <c r="G142" s="24">
        <v>44092</v>
      </c>
      <c r="H142" s="23">
        <v>64</v>
      </c>
      <c r="I142" t="s">
        <v>5</v>
      </c>
      <c r="K142" t="s">
        <v>10</v>
      </c>
      <c r="L142" t="s">
        <v>45</v>
      </c>
      <c r="O142" t="s">
        <v>0</v>
      </c>
      <c r="P142" t="s">
        <v>2</v>
      </c>
      <c r="Q142" t="s">
        <v>187</v>
      </c>
      <c r="V142" s="25">
        <v>-47975.56</v>
      </c>
      <c r="W142" t="s">
        <v>200</v>
      </c>
      <c r="X142" t="s">
        <v>61</v>
      </c>
      <c r="Y142" t="s">
        <v>61</v>
      </c>
    </row>
    <row r="143" spans="1:25" x14ac:dyDescent="0.3">
      <c r="A143" t="s">
        <v>0</v>
      </c>
      <c r="B143" s="23">
        <v>2021</v>
      </c>
      <c r="C143" s="23">
        <v>3</v>
      </c>
      <c r="D143" t="s">
        <v>64</v>
      </c>
      <c r="E143" t="s">
        <v>199</v>
      </c>
      <c r="F143" s="24">
        <v>44092</v>
      </c>
      <c r="G143" s="24">
        <v>44092</v>
      </c>
      <c r="H143" s="23">
        <v>142</v>
      </c>
      <c r="I143" t="s">
        <v>5</v>
      </c>
      <c r="J143" t="s">
        <v>23</v>
      </c>
      <c r="K143" t="s">
        <v>192</v>
      </c>
      <c r="L143" t="s">
        <v>53</v>
      </c>
      <c r="O143" t="s">
        <v>0</v>
      </c>
      <c r="P143" t="s">
        <v>2</v>
      </c>
      <c r="Q143" t="s">
        <v>187</v>
      </c>
      <c r="R143" t="s">
        <v>201</v>
      </c>
      <c r="V143" s="25">
        <v>47975.56</v>
      </c>
      <c r="W143" t="s">
        <v>200</v>
      </c>
      <c r="X143" t="s">
        <v>202</v>
      </c>
      <c r="Y143" t="s">
        <v>61</v>
      </c>
    </row>
    <row r="144" spans="1:25" x14ac:dyDescent="0.3">
      <c r="A144" t="s">
        <v>0</v>
      </c>
      <c r="B144" s="23">
        <v>2021</v>
      </c>
      <c r="C144" s="23">
        <v>3</v>
      </c>
      <c r="D144" t="s">
        <v>64</v>
      </c>
      <c r="E144" t="s">
        <v>203</v>
      </c>
      <c r="F144" s="24">
        <v>44096</v>
      </c>
      <c r="G144" s="24">
        <v>44096</v>
      </c>
      <c r="H144" s="23">
        <v>3</v>
      </c>
      <c r="I144" t="s">
        <v>5</v>
      </c>
      <c r="K144" t="s">
        <v>1</v>
      </c>
      <c r="L144" t="s">
        <v>45</v>
      </c>
      <c r="O144" t="s">
        <v>0</v>
      </c>
      <c r="P144" t="s">
        <v>2</v>
      </c>
      <c r="Q144" t="s">
        <v>187</v>
      </c>
      <c r="V144" s="25">
        <v>-47975.56</v>
      </c>
      <c r="W144" t="s">
        <v>200</v>
      </c>
      <c r="X144" t="s">
        <v>16</v>
      </c>
      <c r="Y144" t="s">
        <v>67</v>
      </c>
    </row>
    <row r="145" spans="1:25" x14ac:dyDescent="0.3">
      <c r="A145" t="s">
        <v>0</v>
      </c>
      <c r="B145" s="23">
        <v>2021</v>
      </c>
      <c r="C145" s="23">
        <v>3</v>
      </c>
      <c r="D145" t="s">
        <v>64</v>
      </c>
      <c r="E145" t="s">
        <v>203</v>
      </c>
      <c r="F145" s="24">
        <v>44096</v>
      </c>
      <c r="G145" s="24">
        <v>44096</v>
      </c>
      <c r="H145" s="23">
        <v>49</v>
      </c>
      <c r="I145" t="s">
        <v>5</v>
      </c>
      <c r="K145" t="s">
        <v>10</v>
      </c>
      <c r="L145" t="s">
        <v>45</v>
      </c>
      <c r="O145" t="s">
        <v>0</v>
      </c>
      <c r="P145" t="s">
        <v>2</v>
      </c>
      <c r="Q145" t="s">
        <v>187</v>
      </c>
      <c r="V145" s="25">
        <v>47975.56</v>
      </c>
      <c r="W145" t="s">
        <v>200</v>
      </c>
      <c r="X145" t="s">
        <v>61</v>
      </c>
      <c r="Y145" t="s">
        <v>67</v>
      </c>
    </row>
    <row r="146" spans="1:25" x14ac:dyDescent="0.3">
      <c r="A146" t="s">
        <v>0</v>
      </c>
      <c r="B146" s="23">
        <v>2021</v>
      </c>
      <c r="C146" s="23">
        <v>3</v>
      </c>
      <c r="D146" t="s">
        <v>51</v>
      </c>
      <c r="E146" t="s">
        <v>204</v>
      </c>
      <c r="F146" s="24">
        <v>44099</v>
      </c>
      <c r="G146" s="24">
        <v>44099</v>
      </c>
      <c r="H146" s="23">
        <v>1</v>
      </c>
      <c r="I146" t="s">
        <v>5</v>
      </c>
      <c r="K146" t="s">
        <v>29</v>
      </c>
      <c r="L146" t="s">
        <v>53</v>
      </c>
      <c r="O146" t="s">
        <v>0</v>
      </c>
      <c r="P146" t="s">
        <v>2</v>
      </c>
      <c r="Q146" t="s">
        <v>187</v>
      </c>
      <c r="V146" s="25">
        <v>-47975.56</v>
      </c>
      <c r="W146" t="s">
        <v>205</v>
      </c>
      <c r="X146" t="s">
        <v>206</v>
      </c>
      <c r="Y146" t="s">
        <v>21</v>
      </c>
    </row>
    <row r="147" spans="1:25" x14ac:dyDescent="0.3">
      <c r="A147" t="s">
        <v>0</v>
      </c>
      <c r="B147" s="23">
        <v>2021</v>
      </c>
      <c r="C147" s="23">
        <v>3</v>
      </c>
      <c r="D147" t="s">
        <v>51</v>
      </c>
      <c r="E147" t="s">
        <v>204</v>
      </c>
      <c r="F147" s="24">
        <v>44099</v>
      </c>
      <c r="G147" s="24">
        <v>44099</v>
      </c>
      <c r="H147" s="23">
        <v>13</v>
      </c>
      <c r="I147" t="s">
        <v>5</v>
      </c>
      <c r="K147" t="s">
        <v>1</v>
      </c>
      <c r="L147" t="s">
        <v>45</v>
      </c>
      <c r="P147" t="s">
        <v>2</v>
      </c>
      <c r="V147" s="25">
        <v>47975.56</v>
      </c>
      <c r="W147" t="s">
        <v>205</v>
      </c>
      <c r="X147" t="s">
        <v>206</v>
      </c>
      <c r="Y147" t="s">
        <v>21</v>
      </c>
    </row>
    <row r="148" spans="1:25" x14ac:dyDescent="0.3">
      <c r="A148" s="26" t="s">
        <v>0</v>
      </c>
      <c r="B148" s="27">
        <v>2021</v>
      </c>
      <c r="C148" s="27">
        <v>6</v>
      </c>
      <c r="D148" s="26" t="s">
        <v>51</v>
      </c>
      <c r="E148" s="26" t="s">
        <v>231</v>
      </c>
      <c r="F148" s="28">
        <v>44194</v>
      </c>
      <c r="G148" s="28">
        <v>44194</v>
      </c>
      <c r="H148" s="27">
        <v>2</v>
      </c>
      <c r="I148" s="26" t="s">
        <v>5</v>
      </c>
      <c r="J148" s="26"/>
      <c r="K148" s="26" t="s">
        <v>1</v>
      </c>
      <c r="L148" s="26" t="s">
        <v>45</v>
      </c>
      <c r="M148" s="26"/>
      <c r="N148" s="26"/>
      <c r="O148" s="26"/>
      <c r="P148" s="26" t="s">
        <v>2</v>
      </c>
      <c r="Q148" s="26"/>
      <c r="R148" s="26"/>
      <c r="S148" s="26"/>
      <c r="T148" s="26"/>
      <c r="U148" s="26"/>
      <c r="V148" s="29">
        <v>9248.2900000000009</v>
      </c>
      <c r="W148" s="26" t="s">
        <v>232</v>
      </c>
      <c r="X148" s="26" t="s">
        <v>233</v>
      </c>
      <c r="Y148" s="26" t="s">
        <v>21</v>
      </c>
    </row>
    <row r="149" spans="1:25" x14ac:dyDescent="0.3">
      <c r="A149" s="26" t="s">
        <v>0</v>
      </c>
      <c r="B149" s="27">
        <v>2021</v>
      </c>
      <c r="C149" s="27">
        <v>6</v>
      </c>
      <c r="D149" s="26" t="s">
        <v>51</v>
      </c>
      <c r="E149" s="26" t="s">
        <v>231</v>
      </c>
      <c r="F149" s="28">
        <v>44194</v>
      </c>
      <c r="G149" s="28">
        <v>44194</v>
      </c>
      <c r="H149" s="27">
        <v>9</v>
      </c>
      <c r="I149" s="26" t="s">
        <v>5</v>
      </c>
      <c r="J149" s="26"/>
      <c r="K149" s="26" t="s">
        <v>29</v>
      </c>
      <c r="L149" s="26" t="s">
        <v>53</v>
      </c>
      <c r="M149" s="26"/>
      <c r="N149" s="26"/>
      <c r="O149" s="26" t="s">
        <v>0</v>
      </c>
      <c r="P149" s="26" t="s">
        <v>2</v>
      </c>
      <c r="Q149" s="26" t="s">
        <v>187</v>
      </c>
      <c r="R149" s="26"/>
      <c r="S149" s="26"/>
      <c r="T149" s="26"/>
      <c r="U149" s="26"/>
      <c r="V149" s="29">
        <v>-9248.2900000000009</v>
      </c>
      <c r="W149" s="26" t="s">
        <v>232</v>
      </c>
      <c r="X149" s="26" t="s">
        <v>233</v>
      </c>
      <c r="Y149" s="26" t="s">
        <v>21</v>
      </c>
    </row>
    <row r="150" spans="1:25" x14ac:dyDescent="0.3">
      <c r="A150" s="26" t="s">
        <v>0</v>
      </c>
      <c r="B150" s="27">
        <v>2021</v>
      </c>
      <c r="C150" s="27">
        <v>8</v>
      </c>
      <c r="D150" s="26" t="s">
        <v>51</v>
      </c>
      <c r="E150" s="26" t="s">
        <v>240</v>
      </c>
      <c r="F150" s="28">
        <v>44230</v>
      </c>
      <c r="G150" s="28">
        <v>44230</v>
      </c>
      <c r="H150" s="27">
        <v>3</v>
      </c>
      <c r="I150" s="26" t="s">
        <v>5</v>
      </c>
      <c r="J150" s="26"/>
      <c r="K150" s="26" t="s">
        <v>29</v>
      </c>
      <c r="L150" s="26" t="s">
        <v>53</v>
      </c>
      <c r="M150" s="26"/>
      <c r="N150" s="26"/>
      <c r="O150" s="26" t="s">
        <v>0</v>
      </c>
      <c r="P150" s="26" t="s">
        <v>2</v>
      </c>
      <c r="Q150" s="26" t="s">
        <v>187</v>
      </c>
      <c r="R150" s="26"/>
      <c r="S150" s="26"/>
      <c r="T150" s="26"/>
      <c r="U150" s="26"/>
      <c r="V150" s="29">
        <v>-1075.1300000000001</v>
      </c>
      <c r="W150" s="26" t="s">
        <v>236</v>
      </c>
      <c r="X150" s="26" t="s">
        <v>237</v>
      </c>
      <c r="Y150" s="26" t="s">
        <v>21</v>
      </c>
    </row>
    <row r="151" spans="1:25" x14ac:dyDescent="0.3">
      <c r="A151" s="26" t="s">
        <v>0</v>
      </c>
      <c r="B151" s="27">
        <v>2021</v>
      </c>
      <c r="C151" s="27">
        <v>8</v>
      </c>
      <c r="D151" s="26" t="s">
        <v>51</v>
      </c>
      <c r="E151" s="26" t="s">
        <v>240</v>
      </c>
      <c r="F151" s="28">
        <v>44230</v>
      </c>
      <c r="G151" s="28">
        <v>44230</v>
      </c>
      <c r="H151" s="27">
        <v>23</v>
      </c>
      <c r="I151" s="26" t="s">
        <v>5</v>
      </c>
      <c r="J151" s="26"/>
      <c r="K151" s="26" t="s">
        <v>1</v>
      </c>
      <c r="L151" s="26" t="s">
        <v>45</v>
      </c>
      <c r="M151" s="26"/>
      <c r="N151" s="26"/>
      <c r="O151" s="26"/>
      <c r="P151" s="26" t="s">
        <v>2</v>
      </c>
      <c r="Q151" s="26"/>
      <c r="R151" s="26"/>
      <c r="S151" s="26"/>
      <c r="T151" s="26"/>
      <c r="U151" s="26"/>
      <c r="V151" s="29">
        <v>1075.1300000000001</v>
      </c>
      <c r="W151" s="26" t="s">
        <v>236</v>
      </c>
      <c r="X151" s="26" t="s">
        <v>237</v>
      </c>
      <c r="Y151" s="26" t="s">
        <v>21</v>
      </c>
    </row>
    <row r="152" spans="1:25" x14ac:dyDescent="0.3">
      <c r="A152" s="26" t="s">
        <v>0</v>
      </c>
      <c r="B152" s="27">
        <v>2021</v>
      </c>
      <c r="C152" s="27">
        <v>8</v>
      </c>
      <c r="D152" s="26" t="s">
        <v>64</v>
      </c>
      <c r="E152" s="26" t="s">
        <v>241</v>
      </c>
      <c r="F152" s="28">
        <v>44231</v>
      </c>
      <c r="G152" s="28">
        <v>44231</v>
      </c>
      <c r="H152" s="27">
        <v>3</v>
      </c>
      <c r="I152" s="26" t="s">
        <v>5</v>
      </c>
      <c r="J152" s="26"/>
      <c r="K152" s="26" t="s">
        <v>10</v>
      </c>
      <c r="L152" s="26" t="s">
        <v>45</v>
      </c>
      <c r="M152" s="26"/>
      <c r="N152" s="26"/>
      <c r="O152" s="26" t="s">
        <v>0</v>
      </c>
      <c r="P152" s="26" t="s">
        <v>2</v>
      </c>
      <c r="Q152" s="26" t="s">
        <v>187</v>
      </c>
      <c r="R152" s="26"/>
      <c r="S152" s="26"/>
      <c r="T152" s="26"/>
      <c r="U152" s="26"/>
      <c r="V152" s="29">
        <v>-523.41999999999996</v>
      </c>
      <c r="W152" s="26" t="s">
        <v>238</v>
      </c>
      <c r="X152" s="26" t="s">
        <v>61</v>
      </c>
      <c r="Y152" s="26" t="s">
        <v>61</v>
      </c>
    </row>
    <row r="153" spans="1:25" x14ac:dyDescent="0.3">
      <c r="A153" s="26" t="s">
        <v>0</v>
      </c>
      <c r="B153" s="27">
        <v>2021</v>
      </c>
      <c r="C153" s="27">
        <v>8</v>
      </c>
      <c r="D153" s="26" t="s">
        <v>64</v>
      </c>
      <c r="E153" s="26" t="s">
        <v>241</v>
      </c>
      <c r="F153" s="28">
        <v>44231</v>
      </c>
      <c r="G153" s="28">
        <v>44231</v>
      </c>
      <c r="H153" s="27">
        <v>4</v>
      </c>
      <c r="I153" s="26" t="s">
        <v>5</v>
      </c>
      <c r="J153" s="26"/>
      <c r="K153" s="26" t="s">
        <v>10</v>
      </c>
      <c r="L153" s="26" t="s">
        <v>45</v>
      </c>
      <c r="M153" s="26"/>
      <c r="N153" s="26"/>
      <c r="O153" s="26" t="s">
        <v>0</v>
      </c>
      <c r="P153" s="26" t="s">
        <v>2</v>
      </c>
      <c r="Q153" s="26" t="s">
        <v>187</v>
      </c>
      <c r="R153" s="26"/>
      <c r="S153" s="26"/>
      <c r="T153" s="26"/>
      <c r="U153" s="26"/>
      <c r="V153" s="29">
        <v>-4400</v>
      </c>
      <c r="W153" s="26" t="s">
        <v>238</v>
      </c>
      <c r="X153" s="26" t="s">
        <v>61</v>
      </c>
      <c r="Y153" s="26" t="s">
        <v>61</v>
      </c>
    </row>
    <row r="154" spans="1:25" x14ac:dyDescent="0.3">
      <c r="A154" s="26" t="s">
        <v>0</v>
      </c>
      <c r="B154" s="27">
        <v>2021</v>
      </c>
      <c r="C154" s="27">
        <v>8</v>
      </c>
      <c r="D154" s="26" t="s">
        <v>64</v>
      </c>
      <c r="E154" s="26" t="s">
        <v>241</v>
      </c>
      <c r="F154" s="28">
        <v>44231</v>
      </c>
      <c r="G154" s="28">
        <v>44231</v>
      </c>
      <c r="H154" s="27">
        <v>5</v>
      </c>
      <c r="I154" s="26" t="s">
        <v>5</v>
      </c>
      <c r="J154" s="26"/>
      <c r="K154" s="26" t="s">
        <v>10</v>
      </c>
      <c r="L154" s="26" t="s">
        <v>45</v>
      </c>
      <c r="M154" s="26"/>
      <c r="N154" s="26"/>
      <c r="O154" s="26" t="s">
        <v>0</v>
      </c>
      <c r="P154" s="26" t="s">
        <v>2</v>
      </c>
      <c r="Q154" s="26" t="s">
        <v>187</v>
      </c>
      <c r="R154" s="26"/>
      <c r="S154" s="26"/>
      <c r="T154" s="26"/>
      <c r="U154" s="26"/>
      <c r="V154" s="29">
        <v>-5400</v>
      </c>
      <c r="W154" s="26" t="s">
        <v>238</v>
      </c>
      <c r="X154" s="26" t="s">
        <v>61</v>
      </c>
      <c r="Y154" s="26" t="s">
        <v>61</v>
      </c>
    </row>
    <row r="155" spans="1:25" x14ac:dyDescent="0.3">
      <c r="A155" s="26" t="s">
        <v>0</v>
      </c>
      <c r="B155" s="27">
        <v>2021</v>
      </c>
      <c r="C155" s="27">
        <v>8</v>
      </c>
      <c r="D155" s="26" t="s">
        <v>64</v>
      </c>
      <c r="E155" s="26" t="s">
        <v>241</v>
      </c>
      <c r="F155" s="28">
        <v>44231</v>
      </c>
      <c r="G155" s="28">
        <v>44231</v>
      </c>
      <c r="H155" s="27">
        <v>13</v>
      </c>
      <c r="I155" s="26" t="s">
        <v>5</v>
      </c>
      <c r="J155" s="26" t="s">
        <v>23</v>
      </c>
      <c r="K155" s="26" t="s">
        <v>242</v>
      </c>
      <c r="L155" s="26" t="s">
        <v>58</v>
      </c>
      <c r="M155" s="26"/>
      <c r="N155" s="26"/>
      <c r="O155" s="26" t="s">
        <v>0</v>
      </c>
      <c r="P155" s="26" t="s">
        <v>2</v>
      </c>
      <c r="Q155" s="26" t="s">
        <v>187</v>
      </c>
      <c r="R155" s="26"/>
      <c r="S155" s="26"/>
      <c r="T155" s="26"/>
      <c r="U155" s="26"/>
      <c r="V155" s="29">
        <v>523.41999999999996</v>
      </c>
      <c r="W155" s="26" t="s">
        <v>238</v>
      </c>
      <c r="X155" s="26" t="s">
        <v>239</v>
      </c>
      <c r="Y155" s="26" t="s">
        <v>61</v>
      </c>
    </row>
    <row r="156" spans="1:25" x14ac:dyDescent="0.3">
      <c r="A156" s="26" t="s">
        <v>0</v>
      </c>
      <c r="B156" s="27">
        <v>2021</v>
      </c>
      <c r="C156" s="27">
        <v>8</v>
      </c>
      <c r="D156" s="26" t="s">
        <v>64</v>
      </c>
      <c r="E156" s="26" t="s">
        <v>241</v>
      </c>
      <c r="F156" s="28">
        <v>44231</v>
      </c>
      <c r="G156" s="28">
        <v>44231</v>
      </c>
      <c r="H156" s="27">
        <v>16</v>
      </c>
      <c r="I156" s="26" t="s">
        <v>5</v>
      </c>
      <c r="J156" s="26" t="s">
        <v>23</v>
      </c>
      <c r="K156" s="26" t="s">
        <v>243</v>
      </c>
      <c r="L156" s="26" t="s">
        <v>58</v>
      </c>
      <c r="M156" s="26"/>
      <c r="N156" s="26"/>
      <c r="O156" s="26" t="s">
        <v>0</v>
      </c>
      <c r="P156" s="26" t="s">
        <v>2</v>
      </c>
      <c r="Q156" s="26" t="s">
        <v>187</v>
      </c>
      <c r="R156" s="26"/>
      <c r="S156" s="26"/>
      <c r="T156" s="26"/>
      <c r="U156" s="26"/>
      <c r="V156" s="29">
        <v>4400</v>
      </c>
      <c r="W156" s="26" t="s">
        <v>238</v>
      </c>
      <c r="X156" s="26" t="s">
        <v>239</v>
      </c>
      <c r="Y156" s="26" t="s">
        <v>61</v>
      </c>
    </row>
    <row r="157" spans="1:25" x14ac:dyDescent="0.3">
      <c r="A157" s="26" t="s">
        <v>0</v>
      </c>
      <c r="B157" s="27">
        <v>2021</v>
      </c>
      <c r="C157" s="27">
        <v>8</v>
      </c>
      <c r="D157" s="26" t="s">
        <v>64</v>
      </c>
      <c r="E157" s="26" t="s">
        <v>241</v>
      </c>
      <c r="F157" s="28">
        <v>44231</v>
      </c>
      <c r="G157" s="28">
        <v>44231</v>
      </c>
      <c r="H157" s="27">
        <v>24</v>
      </c>
      <c r="I157" s="26" t="s">
        <v>5</v>
      </c>
      <c r="J157" s="26" t="s">
        <v>23</v>
      </c>
      <c r="K157" s="26" t="s">
        <v>244</v>
      </c>
      <c r="L157" s="26" t="s">
        <v>58</v>
      </c>
      <c r="M157" s="26"/>
      <c r="N157" s="26"/>
      <c r="O157" s="26" t="s">
        <v>0</v>
      </c>
      <c r="P157" s="26" t="s">
        <v>2</v>
      </c>
      <c r="Q157" s="26" t="s">
        <v>187</v>
      </c>
      <c r="R157" s="26"/>
      <c r="S157" s="26"/>
      <c r="T157" s="26"/>
      <c r="U157" s="26"/>
      <c r="V157" s="29">
        <v>5400</v>
      </c>
      <c r="W157" s="26" t="s">
        <v>238</v>
      </c>
      <c r="X157" s="26" t="s">
        <v>239</v>
      </c>
      <c r="Y157" s="26" t="s">
        <v>61</v>
      </c>
    </row>
    <row r="158" spans="1:25" x14ac:dyDescent="0.3">
      <c r="A158" s="26" t="s">
        <v>0</v>
      </c>
      <c r="B158" s="27">
        <v>2021</v>
      </c>
      <c r="C158" s="27">
        <v>8</v>
      </c>
      <c r="D158" s="26" t="s">
        <v>64</v>
      </c>
      <c r="E158" s="26" t="s">
        <v>245</v>
      </c>
      <c r="F158" s="28">
        <v>44231</v>
      </c>
      <c r="G158" s="28">
        <v>44231</v>
      </c>
      <c r="H158" s="27">
        <v>4</v>
      </c>
      <c r="I158" s="26" t="s">
        <v>5</v>
      </c>
      <c r="J158" s="26"/>
      <c r="K158" s="26" t="s">
        <v>1</v>
      </c>
      <c r="L158" s="26" t="s">
        <v>45</v>
      </c>
      <c r="M158" s="26"/>
      <c r="N158" s="26"/>
      <c r="O158" s="26" t="s">
        <v>0</v>
      </c>
      <c r="P158" s="26" t="s">
        <v>2</v>
      </c>
      <c r="Q158" s="26" t="s">
        <v>187</v>
      </c>
      <c r="R158" s="26"/>
      <c r="S158" s="26"/>
      <c r="T158" s="26"/>
      <c r="U158" s="26"/>
      <c r="V158" s="29">
        <v>-523.41999999999996</v>
      </c>
      <c r="W158" s="26" t="s">
        <v>238</v>
      </c>
      <c r="X158" s="26" t="s">
        <v>16</v>
      </c>
      <c r="Y158" s="26" t="s">
        <v>67</v>
      </c>
    </row>
    <row r="159" spans="1:25" x14ac:dyDescent="0.3">
      <c r="A159" s="26" t="s">
        <v>0</v>
      </c>
      <c r="B159" s="27">
        <v>2021</v>
      </c>
      <c r="C159" s="27">
        <v>8</v>
      </c>
      <c r="D159" s="26" t="s">
        <v>64</v>
      </c>
      <c r="E159" s="26" t="s">
        <v>245</v>
      </c>
      <c r="F159" s="28">
        <v>44231</v>
      </c>
      <c r="G159" s="28">
        <v>44231</v>
      </c>
      <c r="H159" s="27">
        <v>5</v>
      </c>
      <c r="I159" s="26" t="s">
        <v>5</v>
      </c>
      <c r="J159" s="26"/>
      <c r="K159" s="26" t="s">
        <v>1</v>
      </c>
      <c r="L159" s="26" t="s">
        <v>45</v>
      </c>
      <c r="M159" s="26"/>
      <c r="N159" s="26"/>
      <c r="O159" s="26" t="s">
        <v>0</v>
      </c>
      <c r="P159" s="26" t="s">
        <v>2</v>
      </c>
      <c r="Q159" s="26" t="s">
        <v>187</v>
      </c>
      <c r="R159" s="26"/>
      <c r="S159" s="26"/>
      <c r="T159" s="26"/>
      <c r="U159" s="26"/>
      <c r="V159" s="29">
        <v>-4400</v>
      </c>
      <c r="W159" s="26" t="s">
        <v>238</v>
      </c>
      <c r="X159" s="26" t="s">
        <v>16</v>
      </c>
      <c r="Y159" s="26" t="s">
        <v>67</v>
      </c>
    </row>
    <row r="160" spans="1:25" x14ac:dyDescent="0.3">
      <c r="A160" s="26" t="s">
        <v>0</v>
      </c>
      <c r="B160" s="27">
        <v>2021</v>
      </c>
      <c r="C160" s="27">
        <v>8</v>
      </c>
      <c r="D160" s="26" t="s">
        <v>64</v>
      </c>
      <c r="E160" s="26" t="s">
        <v>245</v>
      </c>
      <c r="F160" s="28">
        <v>44231</v>
      </c>
      <c r="G160" s="28">
        <v>44231</v>
      </c>
      <c r="H160" s="27">
        <v>6</v>
      </c>
      <c r="I160" s="26" t="s">
        <v>5</v>
      </c>
      <c r="J160" s="26"/>
      <c r="K160" s="26" t="s">
        <v>1</v>
      </c>
      <c r="L160" s="26" t="s">
        <v>45</v>
      </c>
      <c r="M160" s="26"/>
      <c r="N160" s="26"/>
      <c r="O160" s="26" t="s">
        <v>0</v>
      </c>
      <c r="P160" s="26" t="s">
        <v>2</v>
      </c>
      <c r="Q160" s="26" t="s">
        <v>187</v>
      </c>
      <c r="R160" s="26"/>
      <c r="S160" s="26"/>
      <c r="T160" s="26"/>
      <c r="U160" s="26"/>
      <c r="V160" s="29">
        <v>-5400</v>
      </c>
      <c r="W160" s="26" t="s">
        <v>238</v>
      </c>
      <c r="X160" s="26" t="s">
        <v>16</v>
      </c>
      <c r="Y160" s="26" t="s">
        <v>67</v>
      </c>
    </row>
    <row r="161" spans="1:25" x14ac:dyDescent="0.3">
      <c r="A161" s="26" t="s">
        <v>0</v>
      </c>
      <c r="B161" s="27">
        <v>2021</v>
      </c>
      <c r="C161" s="27">
        <v>8</v>
      </c>
      <c r="D161" s="26" t="s">
        <v>64</v>
      </c>
      <c r="E161" s="26" t="s">
        <v>245</v>
      </c>
      <c r="F161" s="28">
        <v>44231</v>
      </c>
      <c r="G161" s="28">
        <v>44231</v>
      </c>
      <c r="H161" s="27">
        <v>11</v>
      </c>
      <c r="I161" s="26" t="s">
        <v>5</v>
      </c>
      <c r="J161" s="26"/>
      <c r="K161" s="26" t="s">
        <v>10</v>
      </c>
      <c r="L161" s="26" t="s">
        <v>45</v>
      </c>
      <c r="M161" s="26"/>
      <c r="N161" s="26"/>
      <c r="O161" s="26" t="s">
        <v>0</v>
      </c>
      <c r="P161" s="26" t="s">
        <v>2</v>
      </c>
      <c r="Q161" s="26" t="s">
        <v>187</v>
      </c>
      <c r="R161" s="26"/>
      <c r="S161" s="26"/>
      <c r="T161" s="26"/>
      <c r="U161" s="26"/>
      <c r="V161" s="29">
        <v>523.41999999999996</v>
      </c>
      <c r="W161" s="26" t="s">
        <v>238</v>
      </c>
      <c r="X161" s="26" t="s">
        <v>61</v>
      </c>
      <c r="Y161" s="26" t="s">
        <v>67</v>
      </c>
    </row>
    <row r="162" spans="1:25" x14ac:dyDescent="0.3">
      <c r="A162" s="26" t="s">
        <v>0</v>
      </c>
      <c r="B162" s="27">
        <v>2021</v>
      </c>
      <c r="C162" s="27">
        <v>8</v>
      </c>
      <c r="D162" s="26" t="s">
        <v>64</v>
      </c>
      <c r="E162" s="26" t="s">
        <v>245</v>
      </c>
      <c r="F162" s="28">
        <v>44231</v>
      </c>
      <c r="G162" s="28">
        <v>44231</v>
      </c>
      <c r="H162" s="27">
        <v>12</v>
      </c>
      <c r="I162" s="26" t="s">
        <v>5</v>
      </c>
      <c r="J162" s="26"/>
      <c r="K162" s="26" t="s">
        <v>10</v>
      </c>
      <c r="L162" s="26" t="s">
        <v>45</v>
      </c>
      <c r="M162" s="26"/>
      <c r="N162" s="26"/>
      <c r="O162" s="26" t="s">
        <v>0</v>
      </c>
      <c r="P162" s="26" t="s">
        <v>2</v>
      </c>
      <c r="Q162" s="26" t="s">
        <v>187</v>
      </c>
      <c r="R162" s="26"/>
      <c r="S162" s="26"/>
      <c r="T162" s="26"/>
      <c r="U162" s="26"/>
      <c r="V162" s="29">
        <v>4400</v>
      </c>
      <c r="W162" s="26" t="s">
        <v>238</v>
      </c>
      <c r="X162" s="26" t="s">
        <v>61</v>
      </c>
      <c r="Y162" s="26" t="s">
        <v>67</v>
      </c>
    </row>
    <row r="163" spans="1:25" x14ac:dyDescent="0.3">
      <c r="A163" s="26" t="s">
        <v>0</v>
      </c>
      <c r="B163" s="27">
        <v>2021</v>
      </c>
      <c r="C163" s="27">
        <v>8</v>
      </c>
      <c r="D163" s="26" t="s">
        <v>64</v>
      </c>
      <c r="E163" s="26" t="s">
        <v>245</v>
      </c>
      <c r="F163" s="28">
        <v>44231</v>
      </c>
      <c r="G163" s="28">
        <v>44231</v>
      </c>
      <c r="H163" s="27">
        <v>13</v>
      </c>
      <c r="I163" s="26" t="s">
        <v>5</v>
      </c>
      <c r="J163" s="26"/>
      <c r="K163" s="26" t="s">
        <v>10</v>
      </c>
      <c r="L163" s="26" t="s">
        <v>45</v>
      </c>
      <c r="M163" s="26"/>
      <c r="N163" s="26"/>
      <c r="O163" s="26" t="s">
        <v>0</v>
      </c>
      <c r="P163" s="26" t="s">
        <v>2</v>
      </c>
      <c r="Q163" s="26" t="s">
        <v>187</v>
      </c>
      <c r="R163" s="26"/>
      <c r="S163" s="26"/>
      <c r="T163" s="26"/>
      <c r="U163" s="26"/>
      <c r="V163" s="29">
        <v>5400</v>
      </c>
      <c r="W163" s="26" t="s">
        <v>238</v>
      </c>
      <c r="X163" s="26" t="s">
        <v>61</v>
      </c>
      <c r="Y163" s="26" t="s">
        <v>67</v>
      </c>
    </row>
    <row r="164" spans="1:25" x14ac:dyDescent="0.3">
      <c r="A164" s="26" t="s">
        <v>0</v>
      </c>
      <c r="B164" s="27">
        <v>2021</v>
      </c>
      <c r="C164" s="27">
        <v>9</v>
      </c>
      <c r="D164" s="26" t="s">
        <v>51</v>
      </c>
      <c r="E164" s="26" t="s">
        <v>247</v>
      </c>
      <c r="F164" s="28">
        <v>44266</v>
      </c>
      <c r="G164" s="28">
        <v>44266</v>
      </c>
      <c r="H164" s="27">
        <v>4</v>
      </c>
      <c r="I164" s="26" t="s">
        <v>5</v>
      </c>
      <c r="J164" s="26"/>
      <c r="K164" s="26" t="s">
        <v>1</v>
      </c>
      <c r="L164" s="26" t="s">
        <v>45</v>
      </c>
      <c r="M164" s="26"/>
      <c r="N164" s="26"/>
      <c r="O164" s="26"/>
      <c r="P164" s="26" t="s">
        <v>2</v>
      </c>
      <c r="Q164" s="26"/>
      <c r="R164" s="26"/>
      <c r="S164" s="26"/>
      <c r="T164" s="26"/>
      <c r="U164" s="26"/>
      <c r="V164" s="3">
        <v>67965.929999999993</v>
      </c>
      <c r="W164" s="26" t="s">
        <v>248</v>
      </c>
      <c r="X164" s="26" t="s">
        <v>249</v>
      </c>
      <c r="Y164" s="26" t="s">
        <v>21</v>
      </c>
    </row>
    <row r="165" spans="1:25" x14ac:dyDescent="0.3">
      <c r="A165" s="26" t="s">
        <v>0</v>
      </c>
      <c r="B165" s="27">
        <v>2021</v>
      </c>
      <c r="C165" s="27">
        <v>9</v>
      </c>
      <c r="D165" s="26" t="s">
        <v>51</v>
      </c>
      <c r="E165" s="26" t="s">
        <v>247</v>
      </c>
      <c r="F165" s="28">
        <v>44266</v>
      </c>
      <c r="G165" s="28">
        <v>44266</v>
      </c>
      <c r="H165" s="27">
        <v>12</v>
      </c>
      <c r="I165" s="26" t="s">
        <v>5</v>
      </c>
      <c r="J165" s="26"/>
      <c r="K165" s="26" t="s">
        <v>29</v>
      </c>
      <c r="L165" s="26" t="s">
        <v>53</v>
      </c>
      <c r="M165" s="26"/>
      <c r="N165" s="26"/>
      <c r="O165" s="26" t="s">
        <v>0</v>
      </c>
      <c r="P165" s="26" t="s">
        <v>2</v>
      </c>
      <c r="Q165" s="26" t="s">
        <v>187</v>
      </c>
      <c r="R165" s="26"/>
      <c r="S165" s="26"/>
      <c r="T165" s="26"/>
      <c r="U165" s="26"/>
      <c r="V165" s="3">
        <v>-67965.929999999993</v>
      </c>
      <c r="W165" s="26" t="s">
        <v>248</v>
      </c>
      <c r="X165" s="26" t="s">
        <v>249</v>
      </c>
      <c r="Y165" s="26" t="s">
        <v>21</v>
      </c>
    </row>
    <row r="166" spans="1:25" x14ac:dyDescent="0.3">
      <c r="A166" s="26" t="s">
        <v>0</v>
      </c>
      <c r="B166" s="27">
        <v>2021</v>
      </c>
      <c r="C166" s="27">
        <v>9</v>
      </c>
      <c r="D166" s="26" t="s">
        <v>64</v>
      </c>
      <c r="E166" s="26" t="s">
        <v>250</v>
      </c>
      <c r="F166" s="28">
        <v>44267</v>
      </c>
      <c r="G166" s="28">
        <v>44267</v>
      </c>
      <c r="H166" s="27">
        <v>10</v>
      </c>
      <c r="I166" s="26" t="s">
        <v>5</v>
      </c>
      <c r="J166" s="26"/>
      <c r="K166" s="26" t="s">
        <v>10</v>
      </c>
      <c r="L166" s="26" t="s">
        <v>45</v>
      </c>
      <c r="M166" s="26"/>
      <c r="N166" s="26"/>
      <c r="O166" s="26" t="s">
        <v>0</v>
      </c>
      <c r="P166" s="26" t="s">
        <v>2</v>
      </c>
      <c r="Q166" s="26" t="s">
        <v>187</v>
      </c>
      <c r="R166" s="26"/>
      <c r="S166" s="26"/>
      <c r="T166" s="26"/>
      <c r="U166" s="26"/>
      <c r="V166" s="3">
        <v>-37992.99</v>
      </c>
      <c r="W166" s="26" t="s">
        <v>251</v>
      </c>
      <c r="X166" s="26" t="s">
        <v>61</v>
      </c>
      <c r="Y166" s="26" t="s">
        <v>61</v>
      </c>
    </row>
    <row r="167" spans="1:25" x14ac:dyDescent="0.3">
      <c r="A167" s="26" t="s">
        <v>0</v>
      </c>
      <c r="B167" s="27">
        <v>2021</v>
      </c>
      <c r="C167" s="27">
        <v>9</v>
      </c>
      <c r="D167" s="26" t="s">
        <v>64</v>
      </c>
      <c r="E167" s="26" t="s">
        <v>250</v>
      </c>
      <c r="F167" s="28">
        <v>44267</v>
      </c>
      <c r="G167" s="28">
        <v>44267</v>
      </c>
      <c r="H167" s="27">
        <v>11</v>
      </c>
      <c r="I167" s="26" t="s">
        <v>5</v>
      </c>
      <c r="J167" s="26"/>
      <c r="K167" s="26" t="s">
        <v>10</v>
      </c>
      <c r="L167" s="26" t="s">
        <v>45</v>
      </c>
      <c r="M167" s="26"/>
      <c r="N167" s="26"/>
      <c r="O167" s="26" t="s">
        <v>0</v>
      </c>
      <c r="P167" s="26" t="s">
        <v>2</v>
      </c>
      <c r="Q167" s="26" t="s">
        <v>187</v>
      </c>
      <c r="R167" s="26"/>
      <c r="S167" s="26"/>
      <c r="T167" s="26"/>
      <c r="U167" s="26"/>
      <c r="V167" s="3">
        <v>-29972.94</v>
      </c>
      <c r="W167" s="26" t="s">
        <v>252</v>
      </c>
      <c r="X167" s="26" t="s">
        <v>61</v>
      </c>
      <c r="Y167" s="26" t="s">
        <v>61</v>
      </c>
    </row>
    <row r="168" spans="1:25" x14ac:dyDescent="0.3">
      <c r="A168" s="26" t="s">
        <v>0</v>
      </c>
      <c r="B168" s="27">
        <v>2021</v>
      </c>
      <c r="C168" s="27">
        <v>9</v>
      </c>
      <c r="D168" s="26" t="s">
        <v>64</v>
      </c>
      <c r="E168" s="26" t="s">
        <v>250</v>
      </c>
      <c r="F168" s="28">
        <v>44267</v>
      </c>
      <c r="G168" s="28">
        <v>44267</v>
      </c>
      <c r="H168" s="27">
        <v>23</v>
      </c>
      <c r="I168" s="26" t="s">
        <v>5</v>
      </c>
      <c r="J168" s="26" t="s">
        <v>23</v>
      </c>
      <c r="K168" s="26" t="s">
        <v>192</v>
      </c>
      <c r="L168" s="26" t="s">
        <v>53</v>
      </c>
      <c r="M168" s="26"/>
      <c r="N168" s="26"/>
      <c r="O168" s="26" t="s">
        <v>0</v>
      </c>
      <c r="P168" s="26" t="s">
        <v>2</v>
      </c>
      <c r="Q168" s="26" t="s">
        <v>187</v>
      </c>
      <c r="R168" s="26" t="s">
        <v>193</v>
      </c>
      <c r="S168" s="26"/>
      <c r="T168" s="26"/>
      <c r="U168" s="26"/>
      <c r="V168" s="3">
        <v>37992.99</v>
      </c>
      <c r="W168" s="26" t="s">
        <v>251</v>
      </c>
      <c r="X168" s="26" t="s">
        <v>253</v>
      </c>
      <c r="Y168" s="26" t="s">
        <v>61</v>
      </c>
    </row>
    <row r="169" spans="1:25" x14ac:dyDescent="0.3">
      <c r="A169" s="26" t="s">
        <v>0</v>
      </c>
      <c r="B169" s="27">
        <v>2021</v>
      </c>
      <c r="C169" s="27">
        <v>9</v>
      </c>
      <c r="D169" s="26" t="s">
        <v>64</v>
      </c>
      <c r="E169" s="26" t="s">
        <v>250</v>
      </c>
      <c r="F169" s="28">
        <v>44267</v>
      </c>
      <c r="G169" s="28">
        <v>44267</v>
      </c>
      <c r="H169" s="27">
        <v>24</v>
      </c>
      <c r="I169" s="26" t="s">
        <v>5</v>
      </c>
      <c r="J169" s="26" t="s">
        <v>23</v>
      </c>
      <c r="K169" s="26" t="s">
        <v>192</v>
      </c>
      <c r="L169" s="26" t="s">
        <v>53</v>
      </c>
      <c r="M169" s="26"/>
      <c r="N169" s="26"/>
      <c r="O169" s="26" t="s">
        <v>0</v>
      </c>
      <c r="P169" s="26" t="s">
        <v>2</v>
      </c>
      <c r="Q169" s="26" t="s">
        <v>187</v>
      </c>
      <c r="R169" s="26" t="s">
        <v>193</v>
      </c>
      <c r="S169" s="26"/>
      <c r="T169" s="26"/>
      <c r="U169" s="26"/>
      <c r="V169" s="3">
        <v>29972.94</v>
      </c>
      <c r="W169" s="26" t="s">
        <v>252</v>
      </c>
      <c r="X169" s="26" t="s">
        <v>254</v>
      </c>
      <c r="Y169" s="26" t="s">
        <v>61</v>
      </c>
    </row>
    <row r="170" spans="1:25" x14ac:dyDescent="0.3">
      <c r="A170" s="26" t="s">
        <v>0</v>
      </c>
      <c r="B170" s="27">
        <v>2021</v>
      </c>
      <c r="C170" s="27">
        <v>9</v>
      </c>
      <c r="D170" s="26" t="s">
        <v>64</v>
      </c>
      <c r="E170" s="26" t="s">
        <v>255</v>
      </c>
      <c r="F170" s="28">
        <v>44267</v>
      </c>
      <c r="G170" s="28">
        <v>44267</v>
      </c>
      <c r="H170" s="27">
        <v>1</v>
      </c>
      <c r="I170" s="26" t="s">
        <v>5</v>
      </c>
      <c r="J170" s="26"/>
      <c r="K170" s="26" t="s">
        <v>1</v>
      </c>
      <c r="L170" s="26" t="s">
        <v>45</v>
      </c>
      <c r="M170" s="26"/>
      <c r="N170" s="26"/>
      <c r="O170" s="26" t="s">
        <v>0</v>
      </c>
      <c r="P170" s="26" t="s">
        <v>2</v>
      </c>
      <c r="Q170" s="26" t="s">
        <v>187</v>
      </c>
      <c r="R170" s="26"/>
      <c r="S170" s="26"/>
      <c r="T170" s="26"/>
      <c r="U170" s="26"/>
      <c r="V170" s="3">
        <v>-37992.99</v>
      </c>
      <c r="W170" s="26" t="s">
        <v>251</v>
      </c>
      <c r="X170" s="26" t="s">
        <v>16</v>
      </c>
      <c r="Y170" s="26" t="s">
        <v>67</v>
      </c>
    </row>
    <row r="171" spans="1:25" x14ac:dyDescent="0.3">
      <c r="A171" s="26" t="s">
        <v>0</v>
      </c>
      <c r="B171" s="27">
        <v>2021</v>
      </c>
      <c r="C171" s="27">
        <v>9</v>
      </c>
      <c r="D171" s="26" t="s">
        <v>64</v>
      </c>
      <c r="E171" s="26" t="s">
        <v>255</v>
      </c>
      <c r="F171" s="28">
        <v>44267</v>
      </c>
      <c r="G171" s="28">
        <v>44267</v>
      </c>
      <c r="H171" s="27">
        <v>2</v>
      </c>
      <c r="I171" s="26" t="s">
        <v>5</v>
      </c>
      <c r="J171" s="26"/>
      <c r="K171" s="26" t="s">
        <v>1</v>
      </c>
      <c r="L171" s="26" t="s">
        <v>45</v>
      </c>
      <c r="M171" s="26"/>
      <c r="N171" s="26"/>
      <c r="O171" s="26" t="s">
        <v>0</v>
      </c>
      <c r="P171" s="26" t="s">
        <v>2</v>
      </c>
      <c r="Q171" s="26" t="s">
        <v>187</v>
      </c>
      <c r="R171" s="26"/>
      <c r="S171" s="26"/>
      <c r="T171" s="26"/>
      <c r="U171" s="26"/>
      <c r="V171" s="3">
        <v>-29972.94</v>
      </c>
      <c r="W171" s="26" t="s">
        <v>252</v>
      </c>
      <c r="X171" s="26" t="s">
        <v>16</v>
      </c>
      <c r="Y171" s="26" t="s">
        <v>67</v>
      </c>
    </row>
    <row r="172" spans="1:25" x14ac:dyDescent="0.3">
      <c r="A172" s="26" t="s">
        <v>0</v>
      </c>
      <c r="B172" s="27">
        <v>2021</v>
      </c>
      <c r="C172" s="27">
        <v>9</v>
      </c>
      <c r="D172" s="26" t="s">
        <v>64</v>
      </c>
      <c r="E172" s="26" t="s">
        <v>255</v>
      </c>
      <c r="F172" s="28">
        <v>44267</v>
      </c>
      <c r="G172" s="28">
        <v>44267</v>
      </c>
      <c r="H172" s="27">
        <v>13</v>
      </c>
      <c r="I172" s="26" t="s">
        <v>5</v>
      </c>
      <c r="J172" s="26"/>
      <c r="K172" s="26" t="s">
        <v>10</v>
      </c>
      <c r="L172" s="26" t="s">
        <v>45</v>
      </c>
      <c r="M172" s="26"/>
      <c r="N172" s="26"/>
      <c r="O172" s="26" t="s">
        <v>0</v>
      </c>
      <c r="P172" s="26" t="s">
        <v>2</v>
      </c>
      <c r="Q172" s="26" t="s">
        <v>187</v>
      </c>
      <c r="R172" s="26"/>
      <c r="S172" s="26"/>
      <c r="T172" s="26"/>
      <c r="U172" s="26"/>
      <c r="V172" s="3">
        <v>37992.99</v>
      </c>
      <c r="W172" s="26" t="s">
        <v>251</v>
      </c>
      <c r="X172" s="26" t="s">
        <v>61</v>
      </c>
      <c r="Y172" s="26" t="s">
        <v>67</v>
      </c>
    </row>
    <row r="173" spans="1:25" x14ac:dyDescent="0.3">
      <c r="A173" s="26" t="s">
        <v>0</v>
      </c>
      <c r="B173" s="27">
        <v>2021</v>
      </c>
      <c r="C173" s="27">
        <v>9</v>
      </c>
      <c r="D173" s="26" t="s">
        <v>64</v>
      </c>
      <c r="E173" s="26" t="s">
        <v>255</v>
      </c>
      <c r="F173" s="28">
        <v>44267</v>
      </c>
      <c r="G173" s="28">
        <v>44267</v>
      </c>
      <c r="H173" s="27">
        <v>14</v>
      </c>
      <c r="I173" s="26" t="s">
        <v>5</v>
      </c>
      <c r="J173" s="26"/>
      <c r="K173" s="26" t="s">
        <v>10</v>
      </c>
      <c r="L173" s="26" t="s">
        <v>45</v>
      </c>
      <c r="M173" s="26"/>
      <c r="N173" s="26"/>
      <c r="O173" s="26" t="s">
        <v>0</v>
      </c>
      <c r="P173" s="26" t="s">
        <v>2</v>
      </c>
      <c r="Q173" s="26" t="s">
        <v>187</v>
      </c>
      <c r="R173" s="26"/>
      <c r="S173" s="26"/>
      <c r="T173" s="26"/>
      <c r="U173" s="26"/>
      <c r="V173" s="3">
        <v>29972.94</v>
      </c>
      <c r="W173" s="26" t="s">
        <v>252</v>
      </c>
      <c r="X173" s="26" t="s">
        <v>61</v>
      </c>
      <c r="Y173" s="26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6" workbookViewId="0">
      <selection activeCell="E11" sqref="E11"/>
    </sheetView>
  </sheetViews>
  <sheetFormatPr defaultRowHeight="14.4" x14ac:dyDescent="0.3"/>
  <cols>
    <col min="5" max="5" width="30.6640625" bestFit="1" customWidth="1"/>
    <col min="6" max="6" width="17.33203125" bestFit="1" customWidth="1"/>
    <col min="7" max="7" width="14.33203125" bestFit="1" customWidth="1"/>
    <col min="8" max="8" width="17.5546875" bestFit="1" customWidth="1"/>
  </cols>
  <sheetData>
    <row r="1" spans="1:8" x14ac:dyDescent="0.3">
      <c r="A1" s="26" t="s">
        <v>208</v>
      </c>
      <c r="B1" s="26"/>
      <c r="C1" s="26"/>
      <c r="D1" s="26"/>
      <c r="E1" s="3"/>
      <c r="F1" s="3"/>
      <c r="G1" s="3"/>
      <c r="H1" s="3"/>
    </row>
    <row r="2" spans="1:8" x14ac:dyDescent="0.3">
      <c r="A2" s="26" t="s">
        <v>209</v>
      </c>
      <c r="B2" s="26"/>
      <c r="C2" s="26"/>
      <c r="D2" s="26"/>
      <c r="E2" s="3"/>
      <c r="F2" s="3"/>
      <c r="G2" s="3"/>
      <c r="H2" s="3"/>
    </row>
    <row r="3" spans="1:8" x14ac:dyDescent="0.3">
      <c r="A3" s="26" t="s">
        <v>258</v>
      </c>
      <c r="B3" s="26"/>
      <c r="C3" s="26"/>
      <c r="D3" s="26"/>
      <c r="E3" s="3"/>
      <c r="F3" s="3"/>
      <c r="G3" s="3"/>
      <c r="H3" s="3"/>
    </row>
    <row r="4" spans="1:8" x14ac:dyDescent="0.3">
      <c r="A4" s="26" t="s">
        <v>210</v>
      </c>
      <c r="B4" s="26" t="s">
        <v>259</v>
      </c>
      <c r="C4" s="26"/>
      <c r="D4" s="26"/>
      <c r="E4" s="3"/>
      <c r="F4" s="3"/>
      <c r="G4" s="3"/>
      <c r="H4" s="3"/>
    </row>
    <row r="5" spans="1:8" x14ac:dyDescent="0.3">
      <c r="A5" s="26" t="s">
        <v>211</v>
      </c>
      <c r="B5" s="26" t="s">
        <v>212</v>
      </c>
      <c r="C5" s="26">
        <v>103</v>
      </c>
      <c r="D5" s="26"/>
      <c r="E5" s="3"/>
      <c r="F5" s="3"/>
      <c r="G5" s="3"/>
      <c r="H5" s="3"/>
    </row>
    <row r="6" spans="1:8" x14ac:dyDescent="0.3">
      <c r="A6" s="26" t="s">
        <v>213</v>
      </c>
      <c r="B6" s="26">
        <v>14000</v>
      </c>
      <c r="C6" s="26" t="s">
        <v>214</v>
      </c>
      <c r="D6" s="26"/>
      <c r="E6" s="3"/>
      <c r="F6" s="3"/>
      <c r="G6" s="3"/>
      <c r="H6" s="3"/>
    </row>
    <row r="7" spans="1:8" x14ac:dyDescent="0.3">
      <c r="A7" s="26" t="s">
        <v>215</v>
      </c>
      <c r="B7" s="26">
        <v>2021</v>
      </c>
      <c r="C7" s="31" t="s">
        <v>216</v>
      </c>
      <c r="D7" s="31">
        <v>9</v>
      </c>
      <c r="E7" s="3"/>
      <c r="F7" s="3"/>
      <c r="G7" s="3"/>
      <c r="H7" s="3"/>
    </row>
    <row r="8" spans="1:8" x14ac:dyDescent="0.3">
      <c r="A8" s="26" t="s">
        <v>217</v>
      </c>
      <c r="B8" s="26" t="s">
        <v>218</v>
      </c>
      <c r="C8" s="26" t="s">
        <v>219</v>
      </c>
      <c r="D8" s="26" t="s">
        <v>220</v>
      </c>
      <c r="E8" s="3"/>
      <c r="F8" s="3"/>
      <c r="G8" s="3"/>
      <c r="H8" s="3"/>
    </row>
    <row r="9" spans="1:8" x14ac:dyDescent="0.3">
      <c r="A9" s="26" t="s">
        <v>221</v>
      </c>
      <c r="B9" s="26" t="s">
        <v>222</v>
      </c>
      <c r="C9" s="26" t="s">
        <v>223</v>
      </c>
      <c r="D9" s="26" t="s">
        <v>224</v>
      </c>
      <c r="E9" s="3"/>
      <c r="F9" s="3"/>
      <c r="G9" s="3"/>
      <c r="H9" s="3"/>
    </row>
    <row r="10" spans="1:8" x14ac:dyDescent="0.3">
      <c r="A10" s="32" t="s">
        <v>225</v>
      </c>
      <c r="B10" s="32" t="s">
        <v>226</v>
      </c>
      <c r="C10" s="32" t="s">
        <v>176</v>
      </c>
      <c r="D10" s="32" t="s">
        <v>171</v>
      </c>
      <c r="E10" s="33" t="s">
        <v>227</v>
      </c>
      <c r="F10" s="33" t="s">
        <v>228</v>
      </c>
      <c r="G10" s="33" t="s">
        <v>229</v>
      </c>
      <c r="H10" s="33" t="s">
        <v>230</v>
      </c>
    </row>
    <row r="11" spans="1:8" x14ac:dyDescent="0.3">
      <c r="A11" s="26">
        <v>14000</v>
      </c>
      <c r="B11" s="26" t="s">
        <v>5</v>
      </c>
      <c r="C11" s="26" t="s">
        <v>2</v>
      </c>
      <c r="D11" s="26" t="s">
        <v>1</v>
      </c>
      <c r="E11" s="3" t="s">
        <v>16</v>
      </c>
      <c r="F11" s="3">
        <v>0</v>
      </c>
      <c r="G11" s="3">
        <v>0</v>
      </c>
      <c r="H11" s="3">
        <v>0</v>
      </c>
    </row>
    <row r="12" spans="1:8" x14ac:dyDescent="0.3">
      <c r="A12" s="26">
        <v>14000</v>
      </c>
      <c r="B12" s="26" t="s">
        <v>5</v>
      </c>
      <c r="C12" s="26" t="s">
        <v>2</v>
      </c>
      <c r="D12" s="26" t="s">
        <v>10</v>
      </c>
      <c r="E12" s="3" t="s">
        <v>246</v>
      </c>
      <c r="F12" s="3">
        <v>0</v>
      </c>
      <c r="G12" s="3">
        <v>0</v>
      </c>
      <c r="H12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4"/>
  <sheetViews>
    <sheetView workbookViewId="0">
      <selection activeCell="J10" sqref="J10"/>
    </sheetView>
  </sheetViews>
  <sheetFormatPr defaultColWidth="8.6640625" defaultRowHeight="13.2" x14ac:dyDescent="0.25"/>
  <cols>
    <col min="1" max="4" width="8.6640625" style="20"/>
    <col min="5" max="5" width="14.44140625" style="20" bestFit="1" customWidth="1"/>
    <col min="6" max="39" width="8.6640625" style="20"/>
    <col min="40" max="40" width="14.109375" style="20" bestFit="1" customWidth="1"/>
    <col min="41" max="16384" width="8.6640625" style="20"/>
  </cols>
  <sheetData>
    <row r="1" spans="1:54" x14ac:dyDescent="0.25">
      <c r="A1" s="20" t="s">
        <v>105</v>
      </c>
      <c r="B1" s="20" t="s">
        <v>106</v>
      </c>
      <c r="C1" s="20" t="s">
        <v>107</v>
      </c>
      <c r="D1" s="20" t="s">
        <v>108</v>
      </c>
      <c r="E1" s="20" t="s">
        <v>109</v>
      </c>
      <c r="F1" s="20" t="s">
        <v>110</v>
      </c>
      <c r="G1" s="20" t="s">
        <v>111</v>
      </c>
      <c r="H1" s="20" t="s">
        <v>112</v>
      </c>
      <c r="I1" s="20" t="s">
        <v>113</v>
      </c>
      <c r="J1" s="20" t="s">
        <v>114</v>
      </c>
      <c r="K1" s="20" t="s">
        <v>115</v>
      </c>
      <c r="L1" s="20" t="s">
        <v>116</v>
      </c>
      <c r="M1" s="20" t="s">
        <v>117</v>
      </c>
      <c r="N1" s="20" t="s">
        <v>118</v>
      </c>
      <c r="O1" s="20" t="s">
        <v>119</v>
      </c>
      <c r="P1" s="20" t="s">
        <v>120</v>
      </c>
      <c r="Q1" s="20" t="s">
        <v>121</v>
      </c>
      <c r="R1" s="20" t="s">
        <v>122</v>
      </c>
      <c r="S1" s="20" t="s">
        <v>123</v>
      </c>
      <c r="T1" s="20" t="s">
        <v>124</v>
      </c>
      <c r="U1" s="20" t="s">
        <v>125</v>
      </c>
      <c r="V1" s="20" t="s">
        <v>126</v>
      </c>
      <c r="W1" s="20" t="s">
        <v>127</v>
      </c>
      <c r="X1" s="20" t="s">
        <v>128</v>
      </c>
      <c r="Y1" s="20" t="s">
        <v>129</v>
      </c>
      <c r="Z1" s="20" t="s">
        <v>130</v>
      </c>
      <c r="AA1" s="20" t="s">
        <v>131</v>
      </c>
      <c r="AB1" s="20" t="s">
        <v>132</v>
      </c>
      <c r="AC1" s="20" t="s">
        <v>133</v>
      </c>
      <c r="AD1" s="20" t="s">
        <v>134</v>
      </c>
      <c r="AE1" s="20" t="s">
        <v>135</v>
      </c>
      <c r="AF1" s="20" t="s">
        <v>136</v>
      </c>
      <c r="AG1" s="20" t="s">
        <v>137</v>
      </c>
      <c r="AH1" s="20" t="s">
        <v>138</v>
      </c>
      <c r="AI1" s="20" t="s">
        <v>139</v>
      </c>
      <c r="AJ1" s="20" t="s">
        <v>140</v>
      </c>
      <c r="AK1" s="20" t="s">
        <v>141</v>
      </c>
      <c r="AL1" s="20" t="s">
        <v>142</v>
      </c>
      <c r="AM1" s="20" t="s">
        <v>143</v>
      </c>
      <c r="AN1" s="20" t="s">
        <v>144</v>
      </c>
      <c r="AO1" s="20" t="s">
        <v>145</v>
      </c>
      <c r="AP1" s="20" t="s">
        <v>146</v>
      </c>
      <c r="AQ1" s="20" t="s">
        <v>147</v>
      </c>
      <c r="AR1" s="20" t="s">
        <v>148</v>
      </c>
      <c r="AS1" s="20" t="s">
        <v>149</v>
      </c>
      <c r="AT1" s="20" t="s">
        <v>150</v>
      </c>
      <c r="AU1" s="20" t="s">
        <v>151</v>
      </c>
      <c r="AV1" s="20" t="s">
        <v>152</v>
      </c>
      <c r="AW1" s="20" t="s">
        <v>153</v>
      </c>
      <c r="AX1" s="20" t="s">
        <v>154</v>
      </c>
      <c r="AY1" s="20" t="s">
        <v>155</v>
      </c>
      <c r="AZ1" s="20" t="s">
        <v>156</v>
      </c>
      <c r="BA1" s="20" t="s">
        <v>157</v>
      </c>
      <c r="BB1" s="20" t="s">
        <v>158</v>
      </c>
    </row>
    <row r="2" spans="1:54" x14ac:dyDescent="0.25">
      <c r="E2" s="21"/>
      <c r="AF2" s="21"/>
      <c r="AN2" s="21"/>
    </row>
    <row r="3" spans="1:54" x14ac:dyDescent="0.25">
      <c r="E3" s="21"/>
      <c r="AN3" s="21"/>
    </row>
    <row r="4" spans="1:54" x14ac:dyDescent="0.25">
      <c r="E4" s="21"/>
      <c r="AF4" s="21"/>
      <c r="AN4" s="21"/>
    </row>
    <row r="5" spans="1:54" x14ac:dyDescent="0.25">
      <c r="E5" s="21"/>
      <c r="AN5" s="21"/>
    </row>
    <row r="6" spans="1:54" x14ac:dyDescent="0.25">
      <c r="E6" s="21"/>
      <c r="AF6" s="21"/>
      <c r="AN6" s="21"/>
    </row>
    <row r="7" spans="1:54" x14ac:dyDescent="0.25">
      <c r="E7" s="21"/>
      <c r="AN7" s="21"/>
    </row>
    <row r="8" spans="1:54" x14ac:dyDescent="0.25">
      <c r="E8" s="21"/>
      <c r="AF8" s="21"/>
      <c r="AN8" s="21"/>
    </row>
    <row r="9" spans="1:54" x14ac:dyDescent="0.25">
      <c r="E9" s="21"/>
      <c r="AN9" s="21"/>
    </row>
    <row r="10" spans="1:54" x14ac:dyDescent="0.25">
      <c r="E10" s="21"/>
      <c r="AF10" s="21"/>
      <c r="AN10" s="21"/>
    </row>
    <row r="11" spans="1:54" x14ac:dyDescent="0.25">
      <c r="E11" s="21"/>
      <c r="AN11" s="21"/>
    </row>
    <row r="12" spans="1:54" x14ac:dyDescent="0.25">
      <c r="E12" s="21"/>
      <c r="AF12" s="21"/>
      <c r="AN12" s="21"/>
    </row>
    <row r="13" spans="1:54" x14ac:dyDescent="0.25">
      <c r="E13" s="21"/>
      <c r="AN13" s="21"/>
    </row>
    <row r="14" spans="1:54" x14ac:dyDescent="0.25">
      <c r="E14" s="21"/>
      <c r="AF14" s="21"/>
      <c r="AN14" s="21"/>
    </row>
    <row r="15" spans="1:54" x14ac:dyDescent="0.25">
      <c r="E15" s="21"/>
      <c r="AN15" s="21"/>
    </row>
    <row r="16" spans="1:54" x14ac:dyDescent="0.25">
      <c r="E16" s="21"/>
      <c r="AF16" s="21"/>
      <c r="AN16" s="21"/>
    </row>
    <row r="17" spans="5:40" x14ac:dyDescent="0.25">
      <c r="E17" s="21"/>
      <c r="AN17" s="21"/>
    </row>
    <row r="18" spans="5:40" x14ac:dyDescent="0.25">
      <c r="E18" s="21"/>
      <c r="AF18" s="21"/>
      <c r="AN18" s="21"/>
    </row>
    <row r="19" spans="5:40" x14ac:dyDescent="0.25">
      <c r="E19" s="21"/>
      <c r="AN19" s="21"/>
    </row>
    <row r="20" spans="5:40" x14ac:dyDescent="0.25">
      <c r="E20" s="21"/>
      <c r="AF20" s="21"/>
      <c r="AN20" s="21"/>
    </row>
    <row r="21" spans="5:40" x14ac:dyDescent="0.25">
      <c r="E21" s="21"/>
      <c r="AN21" s="21"/>
    </row>
    <row r="22" spans="5:40" x14ac:dyDescent="0.25">
      <c r="E22" s="21"/>
      <c r="AF22" s="21"/>
      <c r="AN22" s="21"/>
    </row>
    <row r="23" spans="5:40" x14ac:dyDescent="0.25">
      <c r="E23" s="21"/>
      <c r="AN23" s="21"/>
    </row>
    <row r="24" spans="5:40" x14ac:dyDescent="0.25">
      <c r="E24" s="21"/>
      <c r="AF24" s="21"/>
      <c r="AN24" s="21"/>
    </row>
    <row r="25" spans="5:40" x14ac:dyDescent="0.25">
      <c r="E25" s="21"/>
      <c r="AN25" s="21"/>
    </row>
    <row r="26" spans="5:40" x14ac:dyDescent="0.25">
      <c r="E26" s="21"/>
      <c r="AF26" s="21"/>
      <c r="AN26" s="21"/>
    </row>
    <row r="27" spans="5:40" x14ac:dyDescent="0.25">
      <c r="E27" s="21"/>
      <c r="AN27" s="21"/>
    </row>
    <row r="28" spans="5:40" x14ac:dyDescent="0.25">
      <c r="E28" s="21"/>
      <c r="AN28" s="21"/>
    </row>
    <row r="29" spans="5:40" x14ac:dyDescent="0.25">
      <c r="E29" s="21"/>
      <c r="AN29" s="21"/>
    </row>
    <row r="30" spans="5:40" x14ac:dyDescent="0.25">
      <c r="E30" s="21"/>
      <c r="AN30" s="21"/>
    </row>
    <row r="31" spans="5:40" x14ac:dyDescent="0.25">
      <c r="E31" s="21"/>
      <c r="AN31" s="21"/>
    </row>
    <row r="32" spans="5:40" x14ac:dyDescent="0.25">
      <c r="E32" s="21"/>
      <c r="AN32" s="21"/>
    </row>
    <row r="33" spans="5:40" x14ac:dyDescent="0.25">
      <c r="E33" s="21"/>
      <c r="AN33" s="21"/>
    </row>
    <row r="34" spans="5:40" x14ac:dyDescent="0.25">
      <c r="E34" s="21"/>
      <c r="AN34" s="21"/>
    </row>
    <row r="35" spans="5:40" x14ac:dyDescent="0.25">
      <c r="E35" s="21"/>
      <c r="AN35" s="21"/>
    </row>
    <row r="36" spans="5:40" x14ac:dyDescent="0.25">
      <c r="E36" s="21"/>
      <c r="AN36" s="21"/>
    </row>
    <row r="37" spans="5:40" x14ac:dyDescent="0.25">
      <c r="E37" s="21"/>
      <c r="AN37" s="21"/>
    </row>
    <row r="38" spans="5:40" x14ac:dyDescent="0.25">
      <c r="E38" s="21"/>
      <c r="AN38" s="21"/>
    </row>
    <row r="39" spans="5:40" x14ac:dyDescent="0.25">
      <c r="E39" s="21"/>
      <c r="AN39" s="21"/>
    </row>
    <row r="40" spans="5:40" x14ac:dyDescent="0.25">
      <c r="E40" s="21"/>
      <c r="AN40" s="21"/>
    </row>
    <row r="41" spans="5:40" x14ac:dyDescent="0.25">
      <c r="E41" s="21"/>
      <c r="AN41" s="21"/>
    </row>
    <row r="42" spans="5:40" x14ac:dyDescent="0.25">
      <c r="E42" s="21"/>
      <c r="AN42" s="21"/>
    </row>
    <row r="43" spans="5:40" x14ac:dyDescent="0.25">
      <c r="E43" s="21"/>
      <c r="AN43" s="21"/>
    </row>
    <row r="44" spans="5:40" x14ac:dyDescent="0.25">
      <c r="E44" s="21"/>
      <c r="AN44" s="21"/>
    </row>
    <row r="45" spans="5:40" x14ac:dyDescent="0.25">
      <c r="E45" s="21"/>
      <c r="AN45" s="21"/>
    </row>
    <row r="46" spans="5:40" x14ac:dyDescent="0.25">
      <c r="E46" s="21"/>
      <c r="AN46" s="21"/>
    </row>
    <row r="47" spans="5:40" x14ac:dyDescent="0.25">
      <c r="E47" s="21"/>
      <c r="AN47" s="21"/>
    </row>
    <row r="48" spans="5:40" x14ac:dyDescent="0.25">
      <c r="E48" s="21"/>
      <c r="AN48" s="21"/>
    </row>
    <row r="49" spans="5:40" x14ac:dyDescent="0.25">
      <c r="E49" s="21"/>
      <c r="AN49" s="21"/>
    </row>
    <row r="50" spans="5:40" x14ac:dyDescent="0.25">
      <c r="E50" s="21"/>
      <c r="AN50" s="21"/>
    </row>
    <row r="51" spans="5:40" x14ac:dyDescent="0.25">
      <c r="E51" s="21"/>
      <c r="AN51" s="21"/>
    </row>
    <row r="52" spans="5:40" x14ac:dyDescent="0.25">
      <c r="E52" s="21"/>
      <c r="AN52" s="21"/>
    </row>
    <row r="53" spans="5:40" x14ac:dyDescent="0.25">
      <c r="E53" s="21"/>
      <c r="AN53" s="21"/>
    </row>
    <row r="54" spans="5:40" x14ac:dyDescent="0.25">
      <c r="E54" s="21"/>
      <c r="AN54" s="21"/>
    </row>
    <row r="55" spans="5:40" x14ac:dyDescent="0.25">
      <c r="E55" s="21"/>
      <c r="AN55" s="21"/>
    </row>
    <row r="56" spans="5:40" x14ac:dyDescent="0.25">
      <c r="E56" s="21"/>
      <c r="AA56" s="21"/>
      <c r="AN56" s="21"/>
    </row>
    <row r="57" spans="5:40" x14ac:dyDescent="0.25">
      <c r="E57" s="21"/>
      <c r="AN57" s="21"/>
    </row>
    <row r="58" spans="5:40" x14ac:dyDescent="0.25">
      <c r="E58" s="21"/>
      <c r="AN58" s="21"/>
    </row>
    <row r="59" spans="5:40" x14ac:dyDescent="0.25">
      <c r="E59" s="21"/>
      <c r="AN59" s="21"/>
    </row>
    <row r="60" spans="5:40" x14ac:dyDescent="0.25">
      <c r="E60" s="21"/>
      <c r="AN60" s="21"/>
    </row>
    <row r="61" spans="5:40" x14ac:dyDescent="0.25">
      <c r="E61" s="21"/>
      <c r="AN61" s="21"/>
    </row>
    <row r="62" spans="5:40" x14ac:dyDescent="0.25">
      <c r="E62" s="21"/>
      <c r="AA62" s="21"/>
      <c r="AN62" s="21"/>
    </row>
    <row r="63" spans="5:40" x14ac:dyDescent="0.25">
      <c r="E63" s="21"/>
      <c r="AF63" s="21"/>
      <c r="AN63" s="21"/>
    </row>
    <row r="64" spans="5:40" x14ac:dyDescent="0.25">
      <c r="E64" s="21"/>
      <c r="AN64" s="21"/>
    </row>
    <row r="65" spans="5:40" x14ac:dyDescent="0.25">
      <c r="E65" s="21"/>
      <c r="AF65" s="21"/>
      <c r="AN65" s="21"/>
    </row>
    <row r="66" spans="5:40" x14ac:dyDescent="0.25">
      <c r="E66" s="21"/>
      <c r="AN66" s="21"/>
    </row>
    <row r="67" spans="5:40" x14ac:dyDescent="0.25">
      <c r="E67" s="21"/>
      <c r="AF67" s="21"/>
      <c r="AN67" s="21"/>
    </row>
    <row r="68" spans="5:40" x14ac:dyDescent="0.25">
      <c r="E68" s="21"/>
      <c r="AN68" s="21"/>
    </row>
    <row r="69" spans="5:40" x14ac:dyDescent="0.25">
      <c r="E69" s="21"/>
      <c r="AF69" s="21"/>
      <c r="AN69" s="21"/>
    </row>
    <row r="70" spans="5:40" x14ac:dyDescent="0.25">
      <c r="E70" s="21"/>
      <c r="AN70" s="21"/>
    </row>
    <row r="71" spans="5:40" x14ac:dyDescent="0.25">
      <c r="E71" s="21"/>
      <c r="AF71" s="21"/>
      <c r="AN71" s="21"/>
    </row>
    <row r="72" spans="5:40" x14ac:dyDescent="0.25">
      <c r="E72" s="21"/>
      <c r="AN72" s="21"/>
    </row>
    <row r="73" spans="5:40" x14ac:dyDescent="0.25">
      <c r="E73" s="21"/>
      <c r="AN73" s="21"/>
    </row>
    <row r="74" spans="5:40" x14ac:dyDescent="0.25">
      <c r="E74" s="21"/>
      <c r="AN74" s="21"/>
    </row>
    <row r="75" spans="5:40" x14ac:dyDescent="0.25">
      <c r="E75" s="21"/>
      <c r="AN75" s="21"/>
    </row>
    <row r="76" spans="5:40" x14ac:dyDescent="0.25">
      <c r="E76" s="21"/>
      <c r="AN76" s="21"/>
    </row>
    <row r="77" spans="5:40" x14ac:dyDescent="0.25">
      <c r="E77" s="21"/>
      <c r="AN77" s="21"/>
    </row>
    <row r="78" spans="5:40" x14ac:dyDescent="0.25">
      <c r="E78" s="21"/>
      <c r="AN78" s="21"/>
    </row>
    <row r="79" spans="5:40" x14ac:dyDescent="0.25">
      <c r="E79" s="21"/>
      <c r="AN79" s="21"/>
    </row>
    <row r="80" spans="5:40" x14ac:dyDescent="0.25">
      <c r="E80" s="21"/>
      <c r="AN80" s="21"/>
    </row>
    <row r="81" spans="5:40" x14ac:dyDescent="0.25">
      <c r="E81" s="21"/>
      <c r="AN81" s="21"/>
    </row>
    <row r="82" spans="5:40" x14ac:dyDescent="0.25">
      <c r="E82" s="21"/>
      <c r="AN82" s="21"/>
    </row>
    <row r="83" spans="5:40" x14ac:dyDescent="0.25">
      <c r="E83" s="21"/>
      <c r="AN83" s="21"/>
    </row>
    <row r="84" spans="5:40" x14ac:dyDescent="0.25">
      <c r="E84" s="21"/>
      <c r="U84" s="21"/>
      <c r="AN84" s="21"/>
    </row>
    <row r="85" spans="5:40" x14ac:dyDescent="0.25">
      <c r="E85" s="21"/>
      <c r="AN85" s="21"/>
    </row>
    <row r="86" spans="5:40" x14ac:dyDescent="0.25">
      <c r="E86" s="21"/>
      <c r="AN86" s="21"/>
    </row>
    <row r="87" spans="5:40" x14ac:dyDescent="0.25">
      <c r="E87" s="21"/>
      <c r="AN87" s="21"/>
    </row>
    <row r="88" spans="5:40" x14ac:dyDescent="0.25">
      <c r="E88" s="21"/>
      <c r="AA88" s="21"/>
      <c r="AN88" s="21"/>
    </row>
    <row r="89" spans="5:40" x14ac:dyDescent="0.25">
      <c r="E89" s="21"/>
      <c r="AA89" s="21"/>
      <c r="AN89" s="21"/>
    </row>
    <row r="90" spans="5:40" x14ac:dyDescent="0.25">
      <c r="E90" s="21"/>
      <c r="AN90" s="21"/>
    </row>
    <row r="91" spans="5:40" x14ac:dyDescent="0.25">
      <c r="E91" s="21"/>
      <c r="AN91" s="21"/>
    </row>
    <row r="92" spans="5:40" x14ac:dyDescent="0.25">
      <c r="E92" s="21"/>
      <c r="AN92" s="21"/>
    </row>
    <row r="93" spans="5:40" x14ac:dyDescent="0.25">
      <c r="E93" s="21"/>
      <c r="AF93" s="21"/>
      <c r="AN93" s="21"/>
    </row>
    <row r="94" spans="5:40" x14ac:dyDescent="0.25">
      <c r="E94" s="21"/>
      <c r="AN94" s="21"/>
    </row>
    <row r="95" spans="5:40" x14ac:dyDescent="0.25">
      <c r="E95" s="21"/>
      <c r="AF95" s="21"/>
      <c r="AN95" s="21"/>
    </row>
    <row r="96" spans="5:40" x14ac:dyDescent="0.25">
      <c r="E96" s="21"/>
      <c r="AN96" s="21"/>
    </row>
    <row r="97" spans="5:40" x14ac:dyDescent="0.25">
      <c r="E97" s="21"/>
      <c r="AF97" s="21"/>
      <c r="AN97" s="21"/>
    </row>
    <row r="98" spans="5:40" x14ac:dyDescent="0.25">
      <c r="E98" s="21"/>
      <c r="AN98" s="21"/>
    </row>
    <row r="99" spans="5:40" x14ac:dyDescent="0.25">
      <c r="E99" s="21"/>
      <c r="AF99" s="21"/>
      <c r="AN99" s="21"/>
    </row>
    <row r="100" spans="5:40" x14ac:dyDescent="0.25">
      <c r="E100" s="21"/>
      <c r="AN100" s="21"/>
    </row>
    <row r="101" spans="5:40" x14ac:dyDescent="0.25">
      <c r="E101" s="21"/>
      <c r="AF101" s="21"/>
      <c r="AN101" s="21"/>
    </row>
    <row r="102" spans="5:40" x14ac:dyDescent="0.25">
      <c r="E102" s="21"/>
      <c r="AN102" s="21"/>
    </row>
    <row r="103" spans="5:40" x14ac:dyDescent="0.25">
      <c r="E103" s="21"/>
      <c r="AN103" s="21"/>
    </row>
    <row r="104" spans="5:40" x14ac:dyDescent="0.25">
      <c r="E104" s="21"/>
      <c r="AN104" s="21"/>
    </row>
    <row r="105" spans="5:40" x14ac:dyDescent="0.25">
      <c r="E105" s="21"/>
      <c r="AN105" s="21"/>
    </row>
    <row r="106" spans="5:40" x14ac:dyDescent="0.25">
      <c r="E106" s="21"/>
      <c r="AN106" s="21"/>
    </row>
    <row r="107" spans="5:40" x14ac:dyDescent="0.25">
      <c r="E107" s="21"/>
      <c r="AN107" s="21"/>
    </row>
    <row r="108" spans="5:40" x14ac:dyDescent="0.25">
      <c r="E108" s="21"/>
      <c r="AN108" s="21"/>
    </row>
    <row r="109" spans="5:40" x14ac:dyDescent="0.25">
      <c r="E109" s="21"/>
      <c r="AN109" s="21"/>
    </row>
    <row r="110" spans="5:40" x14ac:dyDescent="0.25">
      <c r="E110" s="21"/>
      <c r="AN110" s="21"/>
    </row>
    <row r="111" spans="5:40" x14ac:dyDescent="0.25">
      <c r="E111" s="21"/>
      <c r="AN111" s="21"/>
    </row>
    <row r="112" spans="5:40" x14ac:dyDescent="0.25">
      <c r="E112" s="21"/>
      <c r="AN112" s="21"/>
    </row>
    <row r="113" spans="5:40" x14ac:dyDescent="0.25">
      <c r="E113" s="21"/>
      <c r="AN113" s="21"/>
    </row>
    <row r="114" spans="5:40" x14ac:dyDescent="0.25">
      <c r="E114" s="21"/>
      <c r="U114" s="21"/>
      <c r="AN114" s="21"/>
    </row>
    <row r="115" spans="5:40" x14ac:dyDescent="0.25">
      <c r="E115" s="21"/>
      <c r="AN115" s="21"/>
    </row>
    <row r="116" spans="5:40" x14ac:dyDescent="0.25">
      <c r="E116" s="21"/>
      <c r="AN116" s="21"/>
    </row>
    <row r="117" spans="5:40" x14ac:dyDescent="0.25">
      <c r="E117" s="21"/>
      <c r="AN117" s="21"/>
    </row>
    <row r="118" spans="5:40" x14ac:dyDescent="0.25">
      <c r="E118" s="21"/>
      <c r="AA118" s="21"/>
      <c r="AN118" s="21"/>
    </row>
    <row r="119" spans="5:40" x14ac:dyDescent="0.25">
      <c r="E119" s="21"/>
      <c r="AN119" s="21"/>
    </row>
    <row r="120" spans="5:40" x14ac:dyDescent="0.25">
      <c r="E120" s="21"/>
      <c r="AA120" s="21"/>
      <c r="AN120" s="21"/>
    </row>
    <row r="121" spans="5:40" x14ac:dyDescent="0.25">
      <c r="E121" s="21"/>
      <c r="AN121" s="21"/>
    </row>
    <row r="122" spans="5:40" x14ac:dyDescent="0.25">
      <c r="E122" s="21"/>
      <c r="AN122" s="21"/>
    </row>
    <row r="123" spans="5:40" x14ac:dyDescent="0.25">
      <c r="E123" s="21"/>
      <c r="AN123" s="21"/>
    </row>
    <row r="124" spans="5:40" x14ac:dyDescent="0.25">
      <c r="E124" s="21"/>
      <c r="U124" s="21"/>
      <c r="AN124" s="21"/>
    </row>
    <row r="125" spans="5:40" x14ac:dyDescent="0.25">
      <c r="E125" s="21"/>
      <c r="U125" s="21"/>
      <c r="AN125" s="21"/>
    </row>
    <row r="126" spans="5:40" x14ac:dyDescent="0.25">
      <c r="E126" s="21"/>
      <c r="U126" s="21"/>
      <c r="AN126" s="21"/>
    </row>
    <row r="127" spans="5:40" x14ac:dyDescent="0.25">
      <c r="E127" s="21"/>
      <c r="AA127" s="21"/>
      <c r="AN127" s="21"/>
    </row>
    <row r="128" spans="5:40" x14ac:dyDescent="0.25">
      <c r="E128" s="21"/>
      <c r="AN128" s="21"/>
    </row>
    <row r="129" spans="5:40" x14ac:dyDescent="0.25">
      <c r="E129" s="21"/>
      <c r="AN129" s="21"/>
    </row>
    <row r="130" spans="5:40" x14ac:dyDescent="0.25">
      <c r="E130" s="21"/>
      <c r="AN130" s="21"/>
    </row>
    <row r="131" spans="5:40" x14ac:dyDescent="0.25">
      <c r="E131" s="21"/>
      <c r="AN131" s="21"/>
    </row>
    <row r="132" spans="5:40" x14ac:dyDescent="0.25">
      <c r="E132" s="21"/>
      <c r="AN132" s="21"/>
    </row>
    <row r="133" spans="5:40" x14ac:dyDescent="0.25">
      <c r="E133" s="21"/>
      <c r="AN133" s="21"/>
    </row>
    <row r="134" spans="5:40" x14ac:dyDescent="0.25">
      <c r="E134" s="21"/>
      <c r="AN13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Pivot</vt:lpstr>
      <vt:lpstr>Cardinal Data</vt:lpstr>
      <vt:lpstr>TB</vt:lpstr>
      <vt:lpstr>GrantNumber_2017ARBXK012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2020-03-10T20:53:43Z</cp:lastPrinted>
  <dcterms:created xsi:type="dcterms:W3CDTF">2019-05-13T14:05:30Z</dcterms:created>
  <dcterms:modified xsi:type="dcterms:W3CDTF">2021-06-08T21:53:34Z</dcterms:modified>
</cp:coreProperties>
</file>